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8800" windowHeight="12375"/>
  </bookViews>
  <sheets>
    <sheet name="调出项目" sheetId="3" r:id="rId1"/>
  </sheets>
  <definedNames>
    <definedName name="_xlnm.Print_Titles" localSheetId="0">调出项目!$3:$4</definedName>
  </definedNames>
  <calcPr calcId="114210" fullCalcOnLoad="1"/>
</workbook>
</file>

<file path=xl/calcChain.xml><?xml version="1.0" encoding="utf-8"?>
<calcChain xmlns="http://schemas.openxmlformats.org/spreadsheetml/2006/main">
  <c r="I19" i="3"/>
  <c r="M6"/>
  <c r="L6"/>
  <c r="K6"/>
  <c r="J6"/>
  <c r="I6"/>
  <c r="M5"/>
  <c r="L5"/>
  <c r="K5"/>
  <c r="J5"/>
  <c r="I5"/>
</calcChain>
</file>

<file path=xl/sharedStrings.xml><?xml version="1.0" encoding="utf-8"?>
<sst xmlns="http://schemas.openxmlformats.org/spreadsheetml/2006/main" count="162" uniqueCount="115">
  <si>
    <t>洱源县2024年度巩固拓展脱贫攻坚成果和乡村振兴项目库动态调整（调出项目）</t>
  </si>
  <si>
    <r>
      <rPr>
        <sz val="18"/>
        <color indexed="8"/>
        <rFont val="方正仿宋_GBK"/>
        <family val="4"/>
        <charset val="134"/>
      </rPr>
      <t>填报单位：洱源县农业农村局</t>
    </r>
    <r>
      <rPr>
        <sz val="18"/>
        <color indexed="8"/>
        <rFont val="黑体"/>
        <family val="3"/>
        <charset val="134"/>
      </rPr>
      <t xml:space="preserve">    </t>
    </r>
    <r>
      <rPr>
        <sz val="18"/>
        <color indexed="8"/>
        <rFont val="方正仿宋_GBK"/>
        <family val="4"/>
        <charset val="134"/>
      </rPr>
      <t xml:space="preserve">                                                                                                                          2024年8月20日</t>
    </r>
  </si>
  <si>
    <t>序号</t>
  </si>
  <si>
    <t>项目名称</t>
  </si>
  <si>
    <t>项目类别</t>
  </si>
  <si>
    <r>
      <rPr>
        <b/>
        <sz val="12"/>
        <rFont val="宋体"/>
        <charset val="134"/>
      </rPr>
      <t>建设性质</t>
    </r>
    <r>
      <rPr>
        <b/>
        <sz val="10"/>
        <rFont val="宋体"/>
        <charset val="134"/>
      </rPr>
      <t>（新建/续建）</t>
    </r>
  </si>
  <si>
    <r>
      <rPr>
        <b/>
        <sz val="12"/>
        <rFont val="宋体"/>
        <charset val="134"/>
      </rPr>
      <t>项目实施地点（</t>
    </r>
    <r>
      <rPr>
        <b/>
        <sz val="10"/>
        <rFont val="宋体"/>
        <charset val="134"/>
      </rPr>
      <t>到乡镇、村、组</t>
    </r>
    <r>
      <rPr>
        <b/>
        <sz val="12"/>
        <rFont val="宋体"/>
        <charset val="134"/>
      </rPr>
      <t>）</t>
    </r>
  </si>
  <si>
    <r>
      <rPr>
        <b/>
        <sz val="12"/>
        <rFont val="宋体"/>
        <charset val="134"/>
      </rPr>
      <t>项目组织实施单位（</t>
    </r>
    <r>
      <rPr>
        <b/>
        <sz val="10"/>
        <rFont val="宋体"/>
        <charset val="134"/>
      </rPr>
      <t>乡镇人民政府/县级部门</t>
    </r>
    <r>
      <rPr>
        <b/>
        <sz val="12"/>
        <rFont val="宋体"/>
        <charset val="134"/>
      </rPr>
      <t>）</t>
    </r>
  </si>
  <si>
    <t>项目行业主管部门（县级部门）</t>
  </si>
  <si>
    <t>项目概要及建设主要内容</t>
  </si>
  <si>
    <r>
      <rPr>
        <b/>
        <sz val="12"/>
        <rFont val="宋体"/>
        <charset val="134"/>
      </rPr>
      <t>概算投资及构成（</t>
    </r>
    <r>
      <rPr>
        <b/>
        <sz val="10"/>
        <rFont val="宋体"/>
        <charset val="134"/>
      </rPr>
      <t>万元）</t>
    </r>
  </si>
  <si>
    <t>绩效目标预测</t>
  </si>
  <si>
    <t>备注（调出理由）</t>
  </si>
  <si>
    <t>总投资</t>
  </si>
  <si>
    <t>衔接资金</t>
  </si>
  <si>
    <t>上海帮扶资金</t>
  </si>
  <si>
    <t>行业部门资金</t>
  </si>
  <si>
    <t>其他资金</t>
  </si>
  <si>
    <t>经济效益</t>
  </si>
  <si>
    <t>社会效益</t>
  </si>
  <si>
    <t>生态效益</t>
  </si>
  <si>
    <t>覆盖脱贫村（个）</t>
  </si>
  <si>
    <t>受益总人口（人）</t>
  </si>
  <si>
    <t>受益脱贫人口、监测对象</t>
  </si>
  <si>
    <t>合计</t>
  </si>
  <si>
    <t>——</t>
  </si>
  <si>
    <t>一、产业发展类项目</t>
  </si>
  <si>
    <t>洱源县牛街乡集镇农贸市场建设项目</t>
  </si>
  <si>
    <t>产业</t>
  </si>
  <si>
    <t>新建</t>
  </si>
  <si>
    <t>牛街村</t>
  </si>
  <si>
    <t>牛街乡人民政府</t>
  </si>
  <si>
    <t>县商务局</t>
  </si>
  <si>
    <t>项目占地20亩，现为一般耕地，计划调整为国有建设用地。建设内容：彩钢遮阳棚10000平方米，仓库12000平方米、公厕1座及附属设施。项目建成后资产确权到村，整体租赁给第三方运营，收益归村。</t>
  </si>
  <si>
    <t>年交易额8000万元；年管理费收入50万元；年村集体收入25万元。</t>
  </si>
  <si>
    <t>带动就业200人；开发乡村公岗10个。</t>
  </si>
  <si>
    <t>垃圾污水集中收集处理率100%。</t>
  </si>
  <si>
    <t>年内无法实施</t>
  </si>
  <si>
    <t>洱源县茈碧湖镇农副产品加工物流仓储基地建设项目</t>
  </si>
  <si>
    <t>永联村</t>
  </si>
  <si>
    <t>茈碧湖镇人民政府</t>
  </si>
  <si>
    <t>县农业农村局</t>
  </si>
  <si>
    <t>项目占地10亩，现为一般耕地，计划调整为集体建设用地。建设内容：仓库1000平方米、冷库500平方米、农产品初加工厂房1000平方米，配套附属设施。项目建成后资产确权到村，整体租赁给第三方运营，收益归村。</t>
  </si>
  <si>
    <t>年加工500吨；年销售收入1000万元；年利润100万元；年村集体收入20万元。</t>
  </si>
  <si>
    <t>带动种植养殖500户；带动就业100人。</t>
  </si>
  <si>
    <t>带动绿色种植1000亩；垃圾污水集中收集处理率100%。</t>
  </si>
  <si>
    <t>洱源县茈碧湖镇兰花种植展销基地建设项目</t>
  </si>
  <si>
    <t>文强村</t>
  </si>
  <si>
    <t>项目占地9亩，现为一般耕地，计划调整为设施农用地。建设内容：兰花培育玻璃大棚6000平方米；控温控湿设备1套，配套水电等设施。项目建成后资产确权到村，整体租赁给第三方运营，收益归村。</t>
  </si>
  <si>
    <t>年交易额2000万元；年村集体收入50万元。</t>
  </si>
  <si>
    <t>带动就业50人；带动种植户100户。</t>
  </si>
  <si>
    <t>绿色种植9亩；尾水循环利用率100%。</t>
  </si>
  <si>
    <t>洱源县西山乡传统酿酒建设项目</t>
  </si>
  <si>
    <t>西山村</t>
  </si>
  <si>
    <t>西山乡人民政府</t>
  </si>
  <si>
    <t>县工信局</t>
  </si>
  <si>
    <t>项目占地1亩，现为建设用地。建设内容：发酵室1间（含50个发酵缸），酿酒车间1间（内含土灶30个）；及配套附属水电设施。项目建成后资产确权到村，整体租赁给第三方运营，收益归村。</t>
  </si>
  <si>
    <t>年产量100吨；年销售收入100万元；年利润20万元；年村集体收入3万元。</t>
  </si>
  <si>
    <t>带动种植养殖100户；带动就业5人；开发乡村公岗1个。</t>
  </si>
  <si>
    <t>废弃物资源化利用率100%；垃圾污水集中收集处理率100%。</t>
  </si>
  <si>
    <t>洱源县右所镇团结村观光农业示范基地建设项目</t>
  </si>
  <si>
    <t>团结村
鸡鸣村</t>
  </si>
  <si>
    <t>右所镇人民政府</t>
  </si>
  <si>
    <t>农业农村局</t>
  </si>
  <si>
    <t>项目占地32亩，现为一般农用地。建设内容：种植大棚31.49亩（拆除原地块内混凝土预制桩，琵琶树移栽300棵）。项目建成后资产确权到村，整体租赁给第三方运营，收益归村。</t>
  </si>
  <si>
    <t>年产量30万株；年收入500万元；年利润200万元；年村集体收入23.4万元。</t>
  </si>
  <si>
    <t xml:space="preserve">带动就业20人；开发乡村公岗2个。 </t>
  </si>
  <si>
    <t>绿色种植31.49亩；尾水循环利用率100%。</t>
  </si>
  <si>
    <t>洱源县科技农业循环产业园红薯淀粉加工厂建设项目</t>
  </si>
  <si>
    <t>焦石村</t>
  </si>
  <si>
    <t>新建红薯淀粉加工厂一座，占地141亩，项目用地性质工业用地。建设加工厂钢结构厂房9000平方米，场地平整13000平方米及附属配套水电设施。</t>
  </si>
  <si>
    <t>年产红薯淀粉3万吨，销售收入2.7亿元，增加村集体收入72万元。</t>
  </si>
  <si>
    <t>带动农户种植红薯30000亩，增加就业岗位50个，开发乡村公岗5个。</t>
  </si>
  <si>
    <t>实施生态化种植，减少农业面源污染，废弃物、污水回收率100%。</t>
  </si>
  <si>
    <t>大理洱源梅子庄园建设项目</t>
  </si>
  <si>
    <t>邓川镇</t>
  </si>
  <si>
    <t>邓川镇人民政府</t>
  </si>
  <si>
    <t>产业园区管委会</t>
  </si>
  <si>
    <t>项目占地25亩，现为国有临时建设用地。建设内容：标准厂房4000平方米，生产用房1500平方米，产品展销中心500平方米及配套附属设施。项目建成后资产确权到村，整体租赁给第三方运营，收益归村。</t>
  </si>
  <si>
    <t>年产值1000万元，年管理费100万元，年增加集体收入75万元。</t>
  </si>
  <si>
    <t>带动就业30人；开发乡村公岗2个。</t>
  </si>
  <si>
    <t>废弃物资源化利用率100%，垃圾污水集中收集处理率100%</t>
  </si>
  <si>
    <t>洱源县邓川镇旧州村贡菜加工基地建设项目</t>
  </si>
  <si>
    <t>旧州村</t>
  </si>
  <si>
    <t>项目占地面积4亩，现为设施农用地。主要建设内容：1.新建厂房1500平方米；2.场地平整及硬化2000平方米（C20混凝土、厚度20厘米）。项目建成后资产确权到村，整体租赁给第三方运营，收益归村。</t>
  </si>
  <si>
    <t>年加工鲜贡菜2000吨；年销售收入15000万元；年增加村集体收入10万元。</t>
  </si>
  <si>
    <t>带动贡菜种植6000亩；带动农户800户；户均年增收5000元；开发乡村公岗2个。</t>
  </si>
  <si>
    <t>带动绿色种植6000亩；垃圾污水集中收集处理率100%。</t>
  </si>
  <si>
    <t>洱源县乔后镇柴坝村畜禽屠宰场建设项目</t>
  </si>
  <si>
    <t>柴坝</t>
  </si>
  <si>
    <t>洱源县乔后镇人民政府</t>
  </si>
  <si>
    <t>项目建设用地属于工业用地，占地5亩。建设屠宰场一座，主要建设内容：待宰圈1间80平方，钢结构加工车间98平方，隔离间50平方米，急宰间30平方米，无害化处理间38平方米，砖混结构化验间构100平方、废弃物收集间及其他配套设施。项目建成后资产确权到村，整体租赁给第三方运营，收益归村。</t>
  </si>
  <si>
    <t>年屠宰生猪4000头，实现利润50万元，每年租金增加村集体经济收入约20万元。</t>
  </si>
  <si>
    <t>带动农户发展养殖，实行集中屠宰，健全农村食品安全体系。开发乡村公岗3个。</t>
  </si>
  <si>
    <t>污水、垃圾无害化处理率100%。</t>
  </si>
  <si>
    <t>洱源县民族团结进步示范县建设项目</t>
  </si>
  <si>
    <t>西山乡</t>
  </si>
  <si>
    <t>民宗局</t>
  </si>
  <si>
    <t>新建空气能烤房5座180平方米、农产品交易大棚300平方米、青贮饲料加工生产间1间、冷库240平方米、贡菜加工基地1个、农贸市场1个、道路硬化4500米。项目建成后形成的经营性资产确权到村，整体租赁给第三方运营，收益归村。</t>
  </si>
  <si>
    <t>年销售收入1500万元；年利润100万元；年村集体收入30万元。</t>
  </si>
  <si>
    <t>带动种植1000户；带动就业100人；开发乡村公岗10个。促进共同发展，增强少数民族地区民族团结进步。</t>
  </si>
  <si>
    <t>二、就业帮扶类项目</t>
  </si>
  <si>
    <t>...</t>
  </si>
  <si>
    <t>三、乡村建设类项目</t>
  </si>
  <si>
    <t>洱源县茈碧湖镇永联村永兴村人居环境提升项目</t>
  </si>
  <si>
    <t>乡村建设</t>
  </si>
  <si>
    <t>永联村委会永兴村</t>
  </si>
  <si>
    <t>乡村振兴局</t>
  </si>
  <si>
    <t>硬化5-6米宽道路1143米；提升改造农户化粪池36口；拆除村南36座老旧烤烟房；晾晒场地提升改造。</t>
  </si>
  <si>
    <t>以工代赈用工1600工日，工资总额16万元。</t>
  </si>
  <si>
    <t>改善群众生产生活条件，增强群众获得感和幸福感。</t>
  </si>
  <si>
    <t>四、易地搬迁后扶类项目</t>
  </si>
  <si>
    <t>五、巩固三保障成果类项目</t>
  </si>
  <si>
    <t>六、乡村治理和精神文明建设类项目</t>
  </si>
  <si>
    <t>绿色种植1000亩；秸秆资源化利用率100%。</t>
    <phoneticPr fontId="2" type="noConversion"/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</si>
</sst>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000_);[Red]\(0.0000\)"/>
    <numFmt numFmtId="177" formatCode="0_);[Red]\(0\)"/>
    <numFmt numFmtId="178" formatCode="0.00_ "/>
    <numFmt numFmtId="179" formatCode="0.00_);[Red]\(0.00\)"/>
    <numFmt numFmtId="180" formatCode="0_ "/>
    <numFmt numFmtId="181" formatCode="0;[Red]0"/>
  </numFmts>
  <fonts count="28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26"/>
      <name val="方正小标宋简体"/>
      <family val="4"/>
      <charset val="134"/>
    </font>
    <font>
      <sz val="18"/>
      <color indexed="8"/>
      <name val="方正仿宋_GBK"/>
      <family val="4"/>
      <charset val="134"/>
    </font>
    <font>
      <b/>
      <sz val="24"/>
      <name val="黑体"/>
      <family val="3"/>
      <charset val="134"/>
    </font>
    <font>
      <b/>
      <sz val="24"/>
      <color indexed="8"/>
      <name val="黑体"/>
      <family val="3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1"/>
      <name val="黑体"/>
      <family val="3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6"/>
      <name val="方正小标宋简体"/>
      <family val="4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8"/>
      <color indexed="8"/>
      <name val="黑体"/>
      <family val="3"/>
      <charset val="134"/>
    </font>
    <font>
      <b/>
      <sz val="10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left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6" fontId="16" fillId="0" borderId="1" xfId="0" applyNumberFormat="1" applyFont="1" applyFill="1" applyBorder="1" applyAlignment="1" applyProtection="1">
      <alignment horizontal="center" vertical="center" wrapText="1"/>
    </xf>
    <xf numFmtId="176" fontId="17" fillId="0" borderId="1" xfId="0" applyNumberFormat="1" applyFont="1" applyFill="1" applyBorder="1" applyAlignment="1" applyProtection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18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 applyProtection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179" fontId="22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9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3" fontId="6" fillId="0" borderId="1" xfId="1" applyNumberFormat="1" applyFont="1" applyFill="1" applyBorder="1" applyAlignment="1" applyProtection="1">
      <alignment horizontal="left" vertical="center" wrapText="1"/>
    </xf>
    <xf numFmtId="43" fontId="6" fillId="0" borderId="1" xfId="0" applyNumberFormat="1" applyFont="1" applyFill="1" applyBorder="1" applyAlignment="1" applyProtection="1">
      <alignment vertical="center" wrapText="1"/>
    </xf>
    <xf numFmtId="43" fontId="6" fillId="0" borderId="1" xfId="0" applyNumberFormat="1" applyFont="1" applyFill="1" applyBorder="1" applyAlignment="1" applyProtection="1">
      <alignment horizontal="left" vertical="center" wrapText="1"/>
    </xf>
    <xf numFmtId="179" fontId="18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 applyProtection="1">
      <alignment horizontal="left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180" fontId="6" fillId="0" borderId="1" xfId="0" applyNumberFormat="1" applyFont="1" applyFill="1" applyBorder="1" applyAlignment="1" applyProtection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177" fontId="24" fillId="0" borderId="1" xfId="0" applyNumberFormat="1" applyFont="1" applyFill="1" applyBorder="1" applyAlignment="1">
      <alignment horizontal="center" vertical="center" wrapText="1"/>
    </xf>
    <xf numFmtId="181" fontId="2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81" fontId="18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7" fontId="8" fillId="0" borderId="0" xfId="0" applyNumberFormat="1" applyFont="1" applyFill="1" applyAlignment="1">
      <alignment horizontal="center" vertical="center" wrapText="1"/>
    </xf>
    <xf numFmtId="177" fontId="20" fillId="0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  <xf numFmtId="49" fontId="11" fillId="0" borderId="0" xfId="0" applyNumberFormat="1" applyFont="1" applyFill="1" applyAlignment="1">
      <alignment horizontal="left" vertical="center"/>
    </xf>
    <xf numFmtId="179" fontId="2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X26"/>
  <sheetViews>
    <sheetView tabSelected="1" topLeftCell="A3" zoomScale="70" zoomScaleNormal="70" workbookViewId="0">
      <selection activeCell="P16" sqref="P16"/>
    </sheetView>
  </sheetViews>
  <sheetFormatPr defaultRowHeight="11.25"/>
  <cols>
    <col min="1" max="1" width="6.75" style="7" customWidth="1"/>
    <col min="2" max="2" width="19.875" style="1" customWidth="1"/>
    <col min="3" max="3" width="11.75" style="1" customWidth="1"/>
    <col min="4" max="4" width="8.625" style="1" customWidth="1"/>
    <col min="5" max="5" width="12.75" style="1" customWidth="1"/>
    <col min="6" max="6" width="10.75" style="1" customWidth="1"/>
    <col min="7" max="7" width="11.125" style="1" customWidth="1"/>
    <col min="8" max="8" width="53.25" style="1" customWidth="1"/>
    <col min="9" max="9" width="11.625" style="8" customWidth="1"/>
    <col min="10" max="10" width="10.375" style="1" customWidth="1"/>
    <col min="11" max="11" width="10.875" style="1" customWidth="1"/>
    <col min="12" max="12" width="8.625" style="1" customWidth="1"/>
    <col min="13" max="13" width="10.5" style="9" customWidth="1"/>
    <col min="14" max="14" width="18.25" style="1" customWidth="1"/>
    <col min="15" max="15" width="16.25" style="1" customWidth="1"/>
    <col min="16" max="16" width="19.25" style="1" customWidth="1"/>
    <col min="17" max="17" width="9" style="7" customWidth="1"/>
    <col min="18" max="19" width="12" style="7" customWidth="1"/>
    <col min="20" max="20" width="23.875" style="1" customWidth="1"/>
    <col min="21" max="16384" width="9" style="1"/>
  </cols>
  <sheetData>
    <row r="1" spans="1:232" ht="78" customHeight="1">
      <c r="A1" s="80" t="s">
        <v>0</v>
      </c>
      <c r="B1" s="80"/>
      <c r="C1" s="80"/>
      <c r="D1" s="80"/>
      <c r="E1" s="80"/>
      <c r="F1" s="80"/>
      <c r="G1" s="80"/>
      <c r="H1" s="80"/>
      <c r="I1" s="81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32" ht="38.1" customHeight="1">
      <c r="A2" s="82" t="s">
        <v>1</v>
      </c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1:232" s="2" customFormat="1" ht="52.5" customHeight="1">
      <c r="A3" s="86" t="s">
        <v>2</v>
      </c>
      <c r="B3" s="78" t="s">
        <v>3</v>
      </c>
      <c r="C3" s="78" t="s">
        <v>4</v>
      </c>
      <c r="D3" s="78" t="s">
        <v>5</v>
      </c>
      <c r="E3" s="78" t="s">
        <v>6</v>
      </c>
      <c r="F3" s="78" t="s">
        <v>7</v>
      </c>
      <c r="G3" s="78" t="s">
        <v>8</v>
      </c>
      <c r="H3" s="78" t="s">
        <v>9</v>
      </c>
      <c r="I3" s="85" t="s">
        <v>10</v>
      </c>
      <c r="J3" s="77"/>
      <c r="K3" s="77"/>
      <c r="L3" s="77"/>
      <c r="M3" s="77"/>
      <c r="N3" s="77" t="s">
        <v>11</v>
      </c>
      <c r="O3" s="77"/>
      <c r="P3" s="77"/>
      <c r="Q3" s="77"/>
      <c r="R3" s="86"/>
      <c r="S3" s="86"/>
      <c r="T3" s="77" t="s">
        <v>12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</row>
    <row r="4" spans="1:232" s="2" customFormat="1" ht="47.25" customHeight="1">
      <c r="A4" s="86"/>
      <c r="B4" s="78"/>
      <c r="C4" s="78"/>
      <c r="D4" s="78"/>
      <c r="E4" s="78"/>
      <c r="F4" s="78"/>
      <c r="G4" s="78"/>
      <c r="H4" s="78"/>
      <c r="I4" s="46" t="s">
        <v>13</v>
      </c>
      <c r="J4" s="46" t="s">
        <v>14</v>
      </c>
      <c r="K4" s="46" t="s">
        <v>15</v>
      </c>
      <c r="L4" s="46" t="s">
        <v>16</v>
      </c>
      <c r="M4" s="46" t="s">
        <v>17</v>
      </c>
      <c r="N4" s="46" t="s">
        <v>18</v>
      </c>
      <c r="O4" s="46" t="s">
        <v>19</v>
      </c>
      <c r="P4" s="46" t="s">
        <v>20</v>
      </c>
      <c r="Q4" s="63" t="s">
        <v>21</v>
      </c>
      <c r="R4" s="64" t="s">
        <v>22</v>
      </c>
      <c r="S4" s="64" t="s">
        <v>23</v>
      </c>
      <c r="T4" s="77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</row>
    <row r="5" spans="1:232" s="2" customFormat="1" ht="45" customHeight="1">
      <c r="A5" s="10" t="s">
        <v>24</v>
      </c>
      <c r="B5" s="11" t="s">
        <v>25</v>
      </c>
      <c r="C5" s="11" t="s">
        <v>25</v>
      </c>
      <c r="D5" s="12" t="s">
        <v>25</v>
      </c>
      <c r="E5" s="12" t="s">
        <v>25</v>
      </c>
      <c r="F5" s="12" t="s">
        <v>25</v>
      </c>
      <c r="G5" s="11" t="s">
        <v>25</v>
      </c>
      <c r="H5" s="11"/>
      <c r="I5" s="45">
        <f>I6+I19</f>
        <v>5370</v>
      </c>
      <c r="J5" s="45">
        <f>J6+J19</f>
        <v>5290</v>
      </c>
      <c r="K5" s="45">
        <f>K6+K19</f>
        <v>0</v>
      </c>
      <c r="L5" s="45">
        <f>L6+L19</f>
        <v>0</v>
      </c>
      <c r="M5" s="45">
        <f>M6+M19</f>
        <v>0</v>
      </c>
      <c r="N5" s="11"/>
      <c r="O5" s="11"/>
      <c r="P5" s="11"/>
      <c r="Q5" s="11"/>
      <c r="R5" s="11"/>
      <c r="S5" s="11"/>
      <c r="T5" s="65"/>
      <c r="U5" s="66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</row>
    <row r="6" spans="1:232" s="3" customFormat="1" ht="30.2" customHeight="1">
      <c r="A6" s="13"/>
      <c r="B6" s="87" t="s">
        <v>26</v>
      </c>
      <c r="C6" s="87"/>
      <c r="D6" s="87"/>
      <c r="E6" s="87"/>
      <c r="F6" s="87"/>
      <c r="G6" s="87"/>
      <c r="H6" s="14"/>
      <c r="I6" s="47">
        <f>SUM(I7:I16)</f>
        <v>5290</v>
      </c>
      <c r="J6" s="47">
        <f>SUM(J7:J16)</f>
        <v>5290</v>
      </c>
      <c r="K6" s="47">
        <f>SUM(K7:K16)</f>
        <v>0</v>
      </c>
      <c r="L6" s="47">
        <f>SUM(L7:L16)</f>
        <v>0</v>
      </c>
      <c r="M6" s="47">
        <f>SUM(M7:M16)</f>
        <v>0</v>
      </c>
      <c r="N6" s="11"/>
      <c r="O6" s="11"/>
      <c r="P6" s="11"/>
      <c r="Q6" s="11"/>
      <c r="R6" s="11"/>
      <c r="S6" s="11"/>
      <c r="T6" s="41"/>
    </row>
    <row r="7" spans="1:232" s="4" customFormat="1" ht="65.099999999999994" customHeight="1">
      <c r="A7" s="15">
        <v>1</v>
      </c>
      <c r="B7" s="16" t="s">
        <v>27</v>
      </c>
      <c r="C7" s="17" t="s">
        <v>28</v>
      </c>
      <c r="D7" s="18" t="s">
        <v>29</v>
      </c>
      <c r="E7" s="17" t="s">
        <v>30</v>
      </c>
      <c r="F7" s="18" t="s">
        <v>31</v>
      </c>
      <c r="G7" s="17" t="s">
        <v>32</v>
      </c>
      <c r="H7" s="19" t="s">
        <v>33</v>
      </c>
      <c r="I7" s="48">
        <v>500</v>
      </c>
      <c r="J7" s="48">
        <v>500</v>
      </c>
      <c r="K7" s="48"/>
      <c r="L7" s="48"/>
      <c r="M7" s="48"/>
      <c r="N7" s="31" t="s">
        <v>34</v>
      </c>
      <c r="O7" s="31" t="s">
        <v>35</v>
      </c>
      <c r="P7" s="31" t="s">
        <v>36</v>
      </c>
      <c r="Q7" s="67">
        <v>4</v>
      </c>
      <c r="R7" s="67">
        <v>800</v>
      </c>
      <c r="S7" s="67">
        <v>30</v>
      </c>
      <c r="T7" s="22" t="s">
        <v>37</v>
      </c>
    </row>
    <row r="8" spans="1:232" s="5" customFormat="1" ht="66" customHeight="1">
      <c r="A8" s="15">
        <v>2</v>
      </c>
      <c r="B8" s="18" t="s">
        <v>38</v>
      </c>
      <c r="C8" s="17" t="s">
        <v>28</v>
      </c>
      <c r="D8" s="20" t="s">
        <v>29</v>
      </c>
      <c r="E8" s="20" t="s">
        <v>39</v>
      </c>
      <c r="F8" s="21" t="s">
        <v>40</v>
      </c>
      <c r="G8" s="18" t="s">
        <v>41</v>
      </c>
      <c r="H8" s="19" t="s">
        <v>42</v>
      </c>
      <c r="I8" s="48">
        <v>500</v>
      </c>
      <c r="J8" s="48">
        <v>500</v>
      </c>
      <c r="K8" s="48"/>
      <c r="L8" s="48"/>
      <c r="M8" s="49"/>
      <c r="N8" s="31" t="s">
        <v>43</v>
      </c>
      <c r="O8" s="31" t="s">
        <v>44</v>
      </c>
      <c r="P8" s="31" t="s">
        <v>45</v>
      </c>
      <c r="Q8" s="68">
        <v>4</v>
      </c>
      <c r="R8" s="68">
        <v>400</v>
      </c>
      <c r="S8" s="68">
        <v>10</v>
      </c>
      <c r="T8" s="22" t="s">
        <v>37</v>
      </c>
    </row>
    <row r="9" spans="1:232" s="5" customFormat="1" ht="69.95" customHeight="1">
      <c r="A9" s="15">
        <v>3</v>
      </c>
      <c r="B9" s="18" t="s">
        <v>46</v>
      </c>
      <c r="C9" s="17" t="s">
        <v>28</v>
      </c>
      <c r="D9" s="20" t="s">
        <v>29</v>
      </c>
      <c r="E9" s="20" t="s">
        <v>47</v>
      </c>
      <c r="F9" s="18" t="s">
        <v>40</v>
      </c>
      <c r="G9" s="18" t="s">
        <v>41</v>
      </c>
      <c r="H9" s="19" t="s">
        <v>48</v>
      </c>
      <c r="I9" s="49">
        <v>500</v>
      </c>
      <c r="J9" s="49">
        <v>500</v>
      </c>
      <c r="K9" s="45"/>
      <c r="L9" s="45"/>
      <c r="M9" s="45"/>
      <c r="N9" s="31" t="s">
        <v>49</v>
      </c>
      <c r="O9" s="31" t="s">
        <v>50</v>
      </c>
      <c r="P9" s="31" t="s">
        <v>51</v>
      </c>
      <c r="Q9" s="68">
        <v>4</v>
      </c>
      <c r="R9" s="68">
        <v>400</v>
      </c>
      <c r="S9" s="68">
        <v>10</v>
      </c>
      <c r="T9" s="22" t="s">
        <v>37</v>
      </c>
    </row>
    <row r="10" spans="1:232" s="5" customFormat="1" ht="74.099999999999994" customHeight="1">
      <c r="A10" s="15">
        <v>4</v>
      </c>
      <c r="B10" s="22" t="s">
        <v>52</v>
      </c>
      <c r="C10" s="17" t="s">
        <v>28</v>
      </c>
      <c r="D10" s="22" t="s">
        <v>29</v>
      </c>
      <c r="E10" s="22" t="s">
        <v>53</v>
      </c>
      <c r="F10" s="22" t="s">
        <v>54</v>
      </c>
      <c r="G10" s="17" t="s">
        <v>55</v>
      </c>
      <c r="H10" s="23" t="s">
        <v>56</v>
      </c>
      <c r="I10" s="49">
        <v>100</v>
      </c>
      <c r="J10" s="49">
        <v>100</v>
      </c>
      <c r="K10" s="45"/>
      <c r="L10" s="45"/>
      <c r="M10" s="45"/>
      <c r="N10" s="31" t="s">
        <v>57</v>
      </c>
      <c r="O10" s="31" t="s">
        <v>58</v>
      </c>
      <c r="P10" s="50" t="s">
        <v>59</v>
      </c>
      <c r="Q10" s="69">
        <v>1</v>
      </c>
      <c r="R10" s="68">
        <v>100</v>
      </c>
      <c r="S10" s="68">
        <v>10</v>
      </c>
      <c r="T10" s="22" t="s">
        <v>37</v>
      </c>
    </row>
    <row r="11" spans="1:232" s="5" customFormat="1" ht="63.95" customHeight="1">
      <c r="A11" s="15">
        <v>5</v>
      </c>
      <c r="B11" s="17" t="s">
        <v>60</v>
      </c>
      <c r="C11" s="18" t="s">
        <v>28</v>
      </c>
      <c r="D11" s="17" t="s">
        <v>29</v>
      </c>
      <c r="E11" s="17" t="s">
        <v>61</v>
      </c>
      <c r="F11" s="17" t="s">
        <v>62</v>
      </c>
      <c r="G11" s="17" t="s">
        <v>63</v>
      </c>
      <c r="H11" s="19" t="s">
        <v>64</v>
      </c>
      <c r="I11" s="49">
        <v>390</v>
      </c>
      <c r="J11" s="49">
        <v>390</v>
      </c>
      <c r="K11" s="45"/>
      <c r="L11" s="45"/>
      <c r="M11" s="45"/>
      <c r="N11" s="31" t="s">
        <v>65</v>
      </c>
      <c r="O11" s="51" t="s">
        <v>66</v>
      </c>
      <c r="P11" s="31" t="s">
        <v>67</v>
      </c>
      <c r="Q11" s="68">
        <v>0</v>
      </c>
      <c r="R11" s="68">
        <v>100</v>
      </c>
      <c r="S11" s="68">
        <v>20</v>
      </c>
      <c r="T11" s="22" t="s">
        <v>37</v>
      </c>
    </row>
    <row r="12" spans="1:232" s="5" customFormat="1" ht="51.95" customHeight="1">
      <c r="A12" s="15">
        <v>6</v>
      </c>
      <c r="B12" s="17" t="s">
        <v>68</v>
      </c>
      <c r="C12" s="17" t="s">
        <v>28</v>
      </c>
      <c r="D12" s="17" t="s">
        <v>29</v>
      </c>
      <c r="E12" s="17" t="s">
        <v>69</v>
      </c>
      <c r="F12" s="17" t="s">
        <v>62</v>
      </c>
      <c r="G12" s="17" t="s">
        <v>41</v>
      </c>
      <c r="H12" s="19" t="s">
        <v>70</v>
      </c>
      <c r="I12" s="49">
        <v>1200</v>
      </c>
      <c r="J12" s="49">
        <v>1200</v>
      </c>
      <c r="K12" s="45"/>
      <c r="L12" s="45"/>
      <c r="M12" s="45"/>
      <c r="N12" s="29" t="s">
        <v>71</v>
      </c>
      <c r="O12" s="29" t="s">
        <v>72</v>
      </c>
      <c r="P12" s="29" t="s">
        <v>73</v>
      </c>
      <c r="Q12" s="68">
        <v>8</v>
      </c>
      <c r="R12" s="68">
        <v>20000</v>
      </c>
      <c r="S12" s="68">
        <v>1800</v>
      </c>
      <c r="T12" s="22" t="s">
        <v>37</v>
      </c>
    </row>
    <row r="13" spans="1:232" s="5" customFormat="1" ht="66.95" customHeight="1">
      <c r="A13" s="15">
        <v>7</v>
      </c>
      <c r="B13" s="24" t="s">
        <v>74</v>
      </c>
      <c r="C13" s="18" t="s">
        <v>28</v>
      </c>
      <c r="D13" s="24" t="s">
        <v>29</v>
      </c>
      <c r="E13" s="24" t="s">
        <v>75</v>
      </c>
      <c r="F13" s="24" t="s">
        <v>76</v>
      </c>
      <c r="G13" s="17" t="s">
        <v>77</v>
      </c>
      <c r="H13" s="25" t="s">
        <v>78</v>
      </c>
      <c r="I13" s="49">
        <v>1000</v>
      </c>
      <c r="J13" s="49">
        <v>1000</v>
      </c>
      <c r="K13" s="45"/>
      <c r="L13" s="45"/>
      <c r="M13" s="45"/>
      <c r="N13" s="52" t="s">
        <v>79</v>
      </c>
      <c r="O13" s="31" t="s">
        <v>80</v>
      </c>
      <c r="P13" s="53" t="s">
        <v>81</v>
      </c>
      <c r="Q13" s="68">
        <v>1</v>
      </c>
      <c r="R13" s="68">
        <v>300</v>
      </c>
      <c r="S13" s="68">
        <v>20</v>
      </c>
      <c r="T13" s="22" t="s">
        <v>37</v>
      </c>
    </row>
    <row r="14" spans="1:232" s="5" customFormat="1" ht="78.95" customHeight="1">
      <c r="A14" s="15">
        <v>8</v>
      </c>
      <c r="B14" s="17" t="s">
        <v>82</v>
      </c>
      <c r="C14" s="18" t="s">
        <v>28</v>
      </c>
      <c r="D14" s="26" t="s">
        <v>29</v>
      </c>
      <c r="E14" s="26" t="s">
        <v>83</v>
      </c>
      <c r="F14" s="26" t="s">
        <v>76</v>
      </c>
      <c r="G14" s="18" t="s">
        <v>63</v>
      </c>
      <c r="H14" s="27" t="s">
        <v>84</v>
      </c>
      <c r="I14" s="49">
        <v>200</v>
      </c>
      <c r="J14" s="49">
        <v>200</v>
      </c>
      <c r="K14" s="45"/>
      <c r="L14" s="45"/>
      <c r="M14" s="45"/>
      <c r="N14" s="31" t="s">
        <v>85</v>
      </c>
      <c r="O14" s="29" t="s">
        <v>86</v>
      </c>
      <c r="P14" s="29" t="s">
        <v>87</v>
      </c>
      <c r="Q14" s="68">
        <v>0</v>
      </c>
      <c r="R14" s="68">
        <v>3000</v>
      </c>
      <c r="S14" s="68">
        <v>200</v>
      </c>
      <c r="T14" s="22" t="s">
        <v>37</v>
      </c>
    </row>
    <row r="15" spans="1:232" s="5" customFormat="1" ht="99" customHeight="1">
      <c r="A15" s="15">
        <v>9</v>
      </c>
      <c r="B15" s="17" t="s">
        <v>88</v>
      </c>
      <c r="C15" s="17" t="s">
        <v>28</v>
      </c>
      <c r="D15" s="17" t="s">
        <v>29</v>
      </c>
      <c r="E15" s="17" t="s">
        <v>89</v>
      </c>
      <c r="F15" s="17" t="s">
        <v>90</v>
      </c>
      <c r="G15" s="17" t="s">
        <v>63</v>
      </c>
      <c r="H15" s="19" t="s">
        <v>91</v>
      </c>
      <c r="I15" s="49">
        <v>400</v>
      </c>
      <c r="J15" s="49">
        <v>400</v>
      </c>
      <c r="K15" s="45"/>
      <c r="L15" s="45"/>
      <c r="M15" s="45"/>
      <c r="N15" s="31" t="s">
        <v>92</v>
      </c>
      <c r="O15" s="31" t="s">
        <v>93</v>
      </c>
      <c r="P15" s="31" t="s">
        <v>94</v>
      </c>
      <c r="Q15" s="68">
        <v>7</v>
      </c>
      <c r="R15" s="68">
        <v>280</v>
      </c>
      <c r="S15" s="68">
        <v>3</v>
      </c>
      <c r="T15" s="22" t="s">
        <v>37</v>
      </c>
    </row>
    <row r="16" spans="1:232" s="6" customFormat="1" ht="90.95" customHeight="1">
      <c r="A16" s="28">
        <v>10</v>
      </c>
      <c r="B16" s="29" t="s">
        <v>95</v>
      </c>
      <c r="C16" s="17" t="s">
        <v>28</v>
      </c>
      <c r="D16" s="17" t="s">
        <v>29</v>
      </c>
      <c r="E16" s="30" t="s">
        <v>96</v>
      </c>
      <c r="F16" s="29" t="s">
        <v>54</v>
      </c>
      <c r="G16" s="30" t="s">
        <v>97</v>
      </c>
      <c r="H16" s="31" t="s">
        <v>98</v>
      </c>
      <c r="I16" s="54">
        <v>500</v>
      </c>
      <c r="J16" s="54">
        <v>500</v>
      </c>
      <c r="K16" s="54"/>
      <c r="L16" s="54"/>
      <c r="M16" s="54"/>
      <c r="N16" s="31" t="s">
        <v>99</v>
      </c>
      <c r="O16" s="31" t="s">
        <v>100</v>
      </c>
      <c r="P16" s="31" t="s">
        <v>114</v>
      </c>
      <c r="Q16" s="68">
        <v>0</v>
      </c>
      <c r="R16" s="68">
        <v>1000</v>
      </c>
      <c r="S16" s="68">
        <v>100</v>
      </c>
      <c r="T16" s="22" t="s">
        <v>37</v>
      </c>
    </row>
    <row r="17" spans="1:20" s="6" customFormat="1" ht="30.2" customHeight="1">
      <c r="A17" s="28"/>
      <c r="B17" s="79" t="s">
        <v>101</v>
      </c>
      <c r="C17" s="79"/>
      <c r="D17" s="79"/>
      <c r="E17" s="79"/>
      <c r="F17" s="79"/>
      <c r="G17" s="79"/>
      <c r="H17" s="32"/>
      <c r="I17" s="55"/>
      <c r="J17" s="55"/>
      <c r="K17" s="55"/>
      <c r="L17" s="55"/>
      <c r="M17" s="55"/>
      <c r="N17" s="56"/>
      <c r="O17" s="56"/>
      <c r="P17" s="57"/>
      <c r="Q17" s="70"/>
      <c r="R17" s="71"/>
      <c r="S17" s="71"/>
      <c r="T17" s="72"/>
    </row>
    <row r="18" spans="1:20" s="6" customFormat="1" ht="30.2" customHeight="1">
      <c r="A18" s="28"/>
      <c r="B18" s="33" t="s">
        <v>102</v>
      </c>
      <c r="C18" s="33"/>
      <c r="D18" s="34"/>
      <c r="E18" s="35"/>
      <c r="F18" s="34"/>
      <c r="G18" s="35"/>
      <c r="H18" s="36"/>
      <c r="I18" s="58"/>
      <c r="J18" s="58"/>
      <c r="K18" s="55"/>
      <c r="L18" s="55"/>
      <c r="M18" s="55"/>
      <c r="N18" s="57"/>
      <c r="O18" s="33"/>
      <c r="P18" s="41"/>
      <c r="Q18" s="73"/>
      <c r="R18" s="73"/>
      <c r="S18" s="73"/>
      <c r="T18" s="41"/>
    </row>
    <row r="19" spans="1:20" s="6" customFormat="1" ht="30.2" customHeight="1">
      <c r="A19" s="37"/>
      <c r="B19" s="79" t="s">
        <v>103</v>
      </c>
      <c r="C19" s="79"/>
      <c r="D19" s="79"/>
      <c r="E19" s="79"/>
      <c r="F19" s="79"/>
      <c r="G19" s="79"/>
      <c r="H19" s="38"/>
      <c r="I19" s="55">
        <f>SUM(I20)</f>
        <v>80</v>
      </c>
      <c r="J19" s="55"/>
      <c r="K19" s="55"/>
      <c r="L19" s="55"/>
      <c r="M19" s="55"/>
      <c r="N19" s="41"/>
      <c r="O19" s="41"/>
      <c r="P19" s="41"/>
      <c r="Q19" s="74"/>
      <c r="R19" s="74"/>
      <c r="S19" s="74"/>
      <c r="T19" s="41"/>
    </row>
    <row r="20" spans="1:20" s="5" customFormat="1" ht="81" customHeight="1">
      <c r="A20" s="15">
        <v>11</v>
      </c>
      <c r="B20" s="17" t="s">
        <v>104</v>
      </c>
      <c r="C20" s="39" t="s">
        <v>105</v>
      </c>
      <c r="D20" s="17" t="s">
        <v>29</v>
      </c>
      <c r="E20" s="17" t="s">
        <v>106</v>
      </c>
      <c r="F20" s="17" t="s">
        <v>40</v>
      </c>
      <c r="G20" s="17" t="s">
        <v>107</v>
      </c>
      <c r="H20" s="19" t="s">
        <v>108</v>
      </c>
      <c r="I20" s="48">
        <v>80</v>
      </c>
      <c r="J20" s="48">
        <v>80</v>
      </c>
      <c r="K20" s="48"/>
      <c r="L20" s="48"/>
      <c r="M20" s="48"/>
      <c r="N20" s="59" t="s">
        <v>109</v>
      </c>
      <c r="O20" s="59" t="s">
        <v>110</v>
      </c>
      <c r="P20" s="59" t="s">
        <v>36</v>
      </c>
      <c r="Q20" s="68">
        <v>0</v>
      </c>
      <c r="R20" s="68">
        <v>153</v>
      </c>
      <c r="S20" s="68">
        <v>2</v>
      </c>
      <c r="T20" s="22" t="s">
        <v>37</v>
      </c>
    </row>
    <row r="21" spans="1:20" s="6" customFormat="1" ht="30.2" customHeight="1">
      <c r="A21" s="37"/>
      <c r="B21" s="79" t="s">
        <v>111</v>
      </c>
      <c r="C21" s="79"/>
      <c r="D21" s="79"/>
      <c r="E21" s="79"/>
      <c r="F21" s="79"/>
      <c r="G21" s="79"/>
      <c r="H21" s="38"/>
      <c r="I21" s="55"/>
      <c r="J21" s="55"/>
      <c r="K21" s="55"/>
      <c r="L21" s="55"/>
      <c r="M21" s="55"/>
      <c r="N21" s="41"/>
      <c r="O21" s="41"/>
      <c r="P21" s="41"/>
      <c r="Q21" s="75"/>
      <c r="R21" s="75"/>
      <c r="S21" s="75"/>
      <c r="T21" s="35"/>
    </row>
    <row r="22" spans="1:20" s="6" customFormat="1" ht="30.2" customHeight="1">
      <c r="A22" s="35"/>
      <c r="B22" s="35" t="s">
        <v>102</v>
      </c>
      <c r="C22" s="35"/>
      <c r="D22" s="35"/>
      <c r="E22" s="35"/>
      <c r="F22" s="35"/>
      <c r="G22" s="35"/>
      <c r="H22" s="35"/>
      <c r="I22" s="60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 s="6" customFormat="1" ht="30.2" customHeight="1">
      <c r="A23" s="37"/>
      <c r="B23" s="79" t="s">
        <v>112</v>
      </c>
      <c r="C23" s="79"/>
      <c r="D23" s="79"/>
      <c r="E23" s="79"/>
      <c r="F23" s="79"/>
      <c r="G23" s="79"/>
      <c r="H23" s="38"/>
      <c r="I23" s="55"/>
      <c r="J23" s="55"/>
      <c r="K23" s="55"/>
      <c r="L23" s="55"/>
      <c r="M23" s="55"/>
      <c r="N23" s="41"/>
      <c r="O23" s="41"/>
      <c r="P23" s="41"/>
      <c r="Q23" s="74"/>
      <c r="R23" s="74"/>
      <c r="S23" s="74"/>
      <c r="T23" s="35"/>
    </row>
    <row r="24" spans="1:20" s="6" customFormat="1" ht="30.2" customHeight="1">
      <c r="A24" s="40"/>
      <c r="B24" s="33" t="s">
        <v>102</v>
      </c>
      <c r="C24" s="41"/>
      <c r="D24" s="41"/>
      <c r="E24" s="41"/>
      <c r="F24" s="41"/>
      <c r="G24" s="41"/>
      <c r="H24" s="42"/>
      <c r="I24" s="55"/>
      <c r="J24" s="54"/>
      <c r="K24" s="54"/>
      <c r="L24" s="54"/>
      <c r="M24" s="54"/>
      <c r="N24" s="33"/>
      <c r="O24" s="33"/>
      <c r="P24" s="33"/>
      <c r="Q24" s="73"/>
      <c r="R24" s="76"/>
      <c r="S24" s="76"/>
      <c r="T24" s="35"/>
    </row>
    <row r="25" spans="1:20" ht="30.2" customHeight="1">
      <c r="A25" s="43"/>
      <c r="B25" s="79" t="s">
        <v>113</v>
      </c>
      <c r="C25" s="79"/>
      <c r="D25" s="79"/>
      <c r="E25" s="79"/>
      <c r="F25" s="79"/>
      <c r="G25" s="79"/>
      <c r="H25" s="38"/>
      <c r="I25" s="61"/>
      <c r="J25" s="44"/>
      <c r="K25" s="44"/>
      <c r="L25" s="44"/>
      <c r="M25" s="62"/>
      <c r="N25" s="44"/>
      <c r="O25" s="44"/>
      <c r="P25" s="44"/>
      <c r="Q25" s="43"/>
      <c r="R25" s="43"/>
      <c r="S25" s="43"/>
      <c r="T25" s="44"/>
    </row>
    <row r="26" spans="1:20" ht="30.2" customHeight="1">
      <c r="A26" s="43"/>
      <c r="B26" s="44" t="s">
        <v>102</v>
      </c>
      <c r="C26" s="44"/>
      <c r="D26" s="44"/>
      <c r="E26" s="44"/>
      <c r="F26" s="44"/>
      <c r="G26" s="44"/>
      <c r="H26" s="44"/>
      <c r="I26" s="61"/>
      <c r="J26" s="44"/>
      <c r="K26" s="44"/>
      <c r="L26" s="44"/>
      <c r="M26" s="62"/>
      <c r="N26" s="44"/>
      <c r="O26" s="44"/>
      <c r="P26" s="44"/>
      <c r="Q26" s="43"/>
      <c r="R26" s="43"/>
      <c r="S26" s="43"/>
      <c r="T26" s="44"/>
    </row>
  </sheetData>
  <mergeCells count="19">
    <mergeCell ref="A1:T1"/>
    <mergeCell ref="A2:T2"/>
    <mergeCell ref="I3:M3"/>
    <mergeCell ref="N3:S3"/>
    <mergeCell ref="B6:G6"/>
    <mergeCell ref="A3:A4"/>
    <mergeCell ref="B3:B4"/>
    <mergeCell ref="C3:C4"/>
    <mergeCell ref="D3:D4"/>
    <mergeCell ref="T3:T4"/>
    <mergeCell ref="E3:E4"/>
    <mergeCell ref="F3:F4"/>
    <mergeCell ref="G3:G4"/>
    <mergeCell ref="H3:H4"/>
    <mergeCell ref="B25:G25"/>
    <mergeCell ref="B17:G17"/>
    <mergeCell ref="B19:G19"/>
    <mergeCell ref="B21:G21"/>
    <mergeCell ref="B23:G23"/>
  </mergeCells>
  <phoneticPr fontId="2" type="noConversion"/>
  <dataValidations count="1">
    <dataValidation type="list" allowBlank="1" showInputMessage="1" showErrorMessage="1" prompt="产业发展,就业项目,乡村建设,易地后扶,三保障,乡村治理,管理费,其他" sqref="C20">
      <formula1>"产业发展,就业项目,乡村建设,易地后扶,三保障,乡村治理,管理费,其他"</formula1>
    </dataValidation>
  </dataValidations>
  <pageMargins left="0.59027777777777801" right="0.51180555555555596" top="0.55069444444444404" bottom="0.51180555555555596" header="0.5" footer="0.5"/>
  <pageSetup paperSize="9" scale="46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调出项目</vt:lpstr>
      <vt:lpstr>调出项目!Print_Titles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xmk123</dc:creator>
  <cp:lastModifiedBy>DELL</cp:lastModifiedBy>
  <dcterms:created xsi:type="dcterms:W3CDTF">2022-11-02T10:37:00Z</dcterms:created>
  <dcterms:modified xsi:type="dcterms:W3CDTF">2024-09-19T02:59:55Z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B77CCD44C7014454807D363833C10C8C_13</vt:lpwstr>
  </property>
  <property fmtid="{D5CDD505-2E9C-101B-9397-08002B2CF9AE}" pid="3" name="KSOProductBuildVer">
    <vt:lpwstr>2052-12.1.0.17827</vt:lpwstr>
  </property>
</Properties>
</file>