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6" r:id="rId1"/>
  </sheets>
  <definedNames>
    <definedName name="_xlnm._FilterDatabase" localSheetId="0" hidden="1">Sheet1!$A$5:$I$43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<sst xmlns="http://schemas.openxmlformats.org/spreadsheetml/2006/main" count="124" uniqueCount="91">
  <si>
    <t>洱源县2023年第一批衔接推进乡村振兴补助资金项目计划表</t>
  </si>
  <si>
    <t>填报单位：洱源县乡村振兴局</t>
  </si>
  <si>
    <t>序号</t>
  </si>
  <si>
    <t>项目名称</t>
  </si>
  <si>
    <t>项目建设内容及规模</t>
  </si>
  <si>
    <t>建设性质</t>
  </si>
  <si>
    <t>计划投资
（万元）</t>
  </si>
  <si>
    <t>计划下达资金
（万元）</t>
  </si>
  <si>
    <t>备注</t>
  </si>
  <si>
    <t>小计</t>
  </si>
  <si>
    <t>中央资金（大财农2022【178】号）</t>
  </si>
  <si>
    <t>省级资金（大财农2023【2】号）</t>
  </si>
  <si>
    <t>合   计</t>
  </si>
  <si>
    <t>一</t>
  </si>
  <si>
    <t>政策性项目</t>
  </si>
  <si>
    <t>小额贷款贴息项目（2022年4季度—2023年1季度）</t>
  </si>
  <si>
    <t>发放小额信贷2500户1.2亿元，兑付贴息400万元，贴息比例3.65%。</t>
  </si>
  <si>
    <t>新建</t>
  </si>
  <si>
    <t>2023年“三类对象”公益岗位项目</t>
  </si>
  <si>
    <t>开发“三类对象”公益岗位160个。补助期限2022年11月—2023年10月。</t>
  </si>
  <si>
    <t>脱贫人口和监测对象外出务工补助</t>
  </si>
  <si>
    <t>兑付外出务工补助1184人次。其中交通补助1173人次，补助标准1000元/人；就业务工补助5人次，补助标准1000元/人；交通补助和就业务工补助6人次，补助标准2000元/人。</t>
  </si>
  <si>
    <t>2022年秋季学期“雨露计划”</t>
  </si>
  <si>
    <t>兑付2022年秋季学期“雨露计划”补助1000人次。</t>
  </si>
  <si>
    <t>二</t>
  </si>
  <si>
    <t>续建项目</t>
  </si>
  <si>
    <t>乔后镇新坪村山羊养殖卫生厩提升改造建设项目</t>
  </si>
  <si>
    <t>按照先建后补模式支持风然种植养殖专业合作社和青箐铺、大场、羊巴场自然村改造山羊养殖厩舍2500㎡，受益农户73户，其中脱贫户及“三类对象”31户。</t>
  </si>
  <si>
    <t>续建</t>
  </si>
  <si>
    <t>乔后镇永新村沙水塘自然村美丽村庄建设项目</t>
  </si>
  <si>
    <t>1.占地15亩养猪场1座及其配套设施，养殖规模母猪60头；2.灌溉沟渠长600米；3.机耕路1200米；4.青石板铺设285米，道路硬化690米；5.安装太阳能路灯20盏，维修改造20盏；6.污水处理设施1项；7.无人居住危房、荒废公厕拆除，垃圾桶等设施。</t>
  </si>
  <si>
    <t>凤羽镇庄上村银河自然村美丽村庄建设项目</t>
  </si>
  <si>
    <t>1.石登地梅园机耕路420米、灌溉水沟300米、集水池1座、蓄水池1座、管网4500米、梅树病虫害防治1项；2.农产品交易点场地硬化300㎡、彩钢瓦大棚300㎡；3.岭背自然道路提升改造300米、120涵管20米；4.银河自然村道路提升改造650米。</t>
  </si>
  <si>
    <t>凤羽镇庄上村梅果种植及农产品储藏项目</t>
  </si>
  <si>
    <t>1.冷库1座（300㎡）；2.梅园配套机耕路1500米；3.集水池1座（5m³）；4.蓄水池1座（150m³）、管网3000米；5.梅树病害防治1项。</t>
  </si>
  <si>
    <t>凤羽镇凤翔村农特产品加工冷藏项目</t>
  </si>
  <si>
    <t>新建冷库1座，场地硬化800㎡，仓库200㎡及附属设施。</t>
  </si>
  <si>
    <t>茈碧湖镇丰源村农产品加工基地建设项目</t>
  </si>
  <si>
    <t>建设加工厂房1300㎡，其中蜂蜜加工厂房占地840㎡、果脆加工占地460㎡；配套场地、展厅等附属设施。</t>
  </si>
  <si>
    <t>茈碧湖镇丰源村下龙门自然村美丽村庄建设项目</t>
  </si>
  <si>
    <t>1.新建3条机耕路1036米，C25混凝土硬化；2.新建4条C20混凝土灌溉渠道832米；3.建设100m³圆形蓄水池1个；4.村内巷道硬化1050米、村内干道硬化1900米；5.公示公告宣传栏1块。</t>
  </si>
  <si>
    <t>茈碧湖镇丰源村中药材种植加工基地建设项目</t>
  </si>
  <si>
    <t>建设中药材加工厂房4000㎡（钢架和大棚结构），带动农户发展中药材种植。</t>
  </si>
  <si>
    <t>宏福现代农业产业园配套基础设施项目</t>
  </si>
  <si>
    <t>1.大营片区新建854米机耕路1条，新建混凝土渠道190米；2.东湖片区新建552米混凝土渠道1条；3.电力线路改迁3.142千米。</t>
  </si>
  <si>
    <t>炼铁乡纸厂村人畜饮水恢复重建项目</t>
  </si>
  <si>
    <t>2m³取水池24个、20m³蓄水池10个、管网17850米。</t>
  </si>
  <si>
    <t>炼铁乡新庄、北邑村人畜饮水恢复重建项目</t>
  </si>
  <si>
    <t>1.汉庄、鸡鸣寺、草坝子、团结组1m³取水池4个、50m³蓄水池5个、20m³分水池3个、管网8500米；2.石明月小组10m³蓄水池3个、管网7000米；3.禾头组10m³蓄水池3个、20m³分水池1个、管网4000米；4.创业组10m³蓄水池1个、管网3000米；5.新宅组管网4500米。</t>
  </si>
  <si>
    <t>牛街乡上站村青贮饲料加工项目</t>
  </si>
  <si>
    <t>场地回填19980m²，青储饲料加工厂1800m²,配套电力设施、生产生活用房等，年加工20000吨青贮饲料。</t>
  </si>
  <si>
    <t>三营镇白草村罗家登自然村美丽村庄建设项目</t>
  </si>
  <si>
    <t>1.新建钢混结构462㎡电商中心1栋及配套设施；2.机耕路硬化1000米，水沟修复500米；3.道路硬化3000㎡、太阳能路灯30盏、宣传牌等。</t>
  </si>
  <si>
    <t>三营镇石岩村风吹领安置点美丽村庄建设项目</t>
  </si>
  <si>
    <t>1.电商中心：钢混结构400㎡电商中心1栋及配套设施；2.秋蚕豆基地：机耕路硬化4335㎡、灌溉及排水沟3975米；3.人居环境整治：污水主管网疏通1.5公里、公共停车位40个、护栏1500米、绿化4400㎡、步道520米、水沟盖板65米、摄像头6个等。</t>
  </si>
  <si>
    <t>三营镇共和村郑家庄乡村旅游建设项目</t>
  </si>
  <si>
    <t>建设游客服务中心1832㎡及配套设施。</t>
  </si>
  <si>
    <t>三营镇青贮农牧饲料加工厂项目</t>
  </si>
  <si>
    <t>建设占地面积6.5亩农牧饲料加工仓储基地，年产2万吨优质农牧饲料。1.场地平整及硬化1900㎡；2.钢构1900㎡；3.路面硬化200米；4.围墙、大门和水电等附属设施；5.采购烘干机、裹包机、揉丝铡草机、叉车、装载机、地磅坪、变压器等相关设备。</t>
  </si>
  <si>
    <t>西山乡蕨菜加工厂建设项目</t>
  </si>
  <si>
    <t>蕨菜烘干房1座、蕨菜蒸煮房1座、蕨菜烘干设备1套、挡墙等。</t>
  </si>
  <si>
    <t>西山乡农特产品线上线下交易中心项目</t>
  </si>
  <si>
    <t>新建农特产品线上线下交易中心700㎡。</t>
  </si>
  <si>
    <t>邓川镇罗时江沿岸及周边道路硬化项目</t>
  </si>
  <si>
    <t>罗时江沿岸及周边道路硬化405米，项目受益农户890户，其中脱贫户及“三类对象”29户。</t>
  </si>
  <si>
    <t>邓川镇葡萄现代农业产业园项目</t>
  </si>
  <si>
    <t>1.建设温室大棚180亩；2.配套灌溉系统和尾水沟；3.园区道路、排水沟、围栏等。</t>
  </si>
  <si>
    <t>三</t>
  </si>
  <si>
    <t>新建项目</t>
  </si>
  <si>
    <t>乔后镇橞洁机制木炭项目</t>
  </si>
  <si>
    <t>占地面积6.79亩，新建厂房1179.36㎡、成品仓库430.36㎡及附属设施。</t>
  </si>
  <si>
    <t>乔后镇集镇区农贸市场提升改造项目</t>
  </si>
  <si>
    <t>项目占地面积6.14亩，主要建设内容：综合交易楼2730.06㎡（设置112个混凝土售卖摊位、26间内部隔间及公厕1座92.84㎡）。</t>
  </si>
  <si>
    <t>炼铁乡特色农产品初加工建设项目</t>
  </si>
  <si>
    <t>1.青储饲料加工厂：项目占地面积10亩，建设厂房1800㎡、仓库200㎡、240kw变压器1台等；2.中药材加工厂：项目占地面积3亩，建设烘烤房400㎡、仓库800㎡、烘烤设备2套、晾晒场地600㎡。</t>
  </si>
  <si>
    <t>西山乡农贸交易市场建设项目</t>
  </si>
  <si>
    <t>项目占地面积4.88亩，主要建设内容：混凝土框架结构农贸市场1个（2层，建筑面积为2160㎡，设置摊位116处、货运电梯2架、公厕1座，停车位40个）。</t>
  </si>
  <si>
    <t>茈碧湖镇丰源村云上黑山羊养殖基地一期项目</t>
  </si>
  <si>
    <t>项目占地面积12亩，主要建设内容：1.青储饲料加工厂（1500㎡）；2.生产用房80㎡；3.仓库500㎡。</t>
  </si>
  <si>
    <t>三营镇永胜村农产品交易及冷储中心建设项目</t>
  </si>
  <si>
    <t>项目占地面积20亩，主要建设内容：1.农产品冷藏站3个（每个280㎡）；2.农产品交易中心1000㎡；3.附属设施（围墙200米、大门1道、道路硬化300㎡、变压器1台、地磅秤1个、停车位60个等）。</t>
  </si>
  <si>
    <t>凤羽镇白米村农产品分拣及保鲜储藏项目</t>
  </si>
  <si>
    <t>项目占地面积10亩，主要建设内容：1.冷库1000㎡；2.分拣大棚1000㎡；3.仓库800㎡；4.场地硬化3000㎡；5.100吨地磅称1台；6.厕所1座20㎡；7.大门1道；8.围墙320米；9.绿化；10.冰库200㎡；11.农贸产品交易板房300㎡；12.电力、给排水等相关配套设施。</t>
  </si>
  <si>
    <t>乔后镇“9.13”恢复重建集中养殖区建设项目</t>
  </si>
  <si>
    <t>项目占地面积2.37亩（龙门涧安置点0.3亩、江坪地安置点0.54亩、骑龙山安置点1.53亩），主要建设内容：1.厩房1580㎡（二层结构）；2.埋石挡土墙200m³。</t>
  </si>
  <si>
    <t>炼铁乡长邑村以工代赈片区综合开发工程（二期)</t>
  </si>
  <si>
    <r>
      <rPr>
        <sz val="10"/>
        <rFont val="宋体"/>
        <charset val="134"/>
        <scheme val="minor"/>
      </rPr>
      <t>项目区面积</t>
    </r>
    <r>
      <rPr>
        <sz val="10"/>
        <color theme="1"/>
        <rFont val="宋体"/>
        <charset val="134"/>
        <scheme val="minor"/>
      </rPr>
      <t>1000亩，主要建设内容：1.新建机耕路600米；2.新建渠道2000米（含配套建筑物、挡墙）；3.修复渠道12600米（石城1200米、罗锅坪1200米、松岭2900米、永红2000米、下北邑6500米）。</t>
    </r>
  </si>
  <si>
    <t>炼铁乡山石屏功能提升项目</t>
  </si>
  <si>
    <t>1.核桃、梅子、板栗嫁接改良250亩；2.环境整治1500㎡；3.厕所提升改造2座；4.仓库200㎡；5.圈舍及附属设施2000㎡；6.污水管网250米、化粪池1座、垃圾焚烧池1个、尾水收集池1座、污水井10座。</t>
  </si>
  <si>
    <t>行政村“多规合一”实用性村庄规划项目</t>
  </si>
  <si>
    <t>编制26个行政村“多规合一”实用性村庄规划。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</si>
</sst>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);[Red]\(0.0000\)"/>
    <numFmt numFmtId="178" formatCode="0_);[Red]\(0\)"/>
  </numFmts>
  <fonts count="3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20"/>
      <name val="方正小标宋简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  <scheme val="maj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9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176" fontId="12" fillId="0" borderId="2" xfId="0" applyNumberFormat="1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right" vertical="center" wrapText="1"/>
    </xf>
    <xf numFmtId="176" fontId="1" fillId="0" borderId="2" xfId="0" applyNumberFormat="1" applyFont="1" applyFill="1" applyBorder="1" applyAlignment="1" applyProtection="1">
      <alignment horizontal="righ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 wrapText="1"/>
    </xf>
    <xf numFmtId="177" fontId="16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left" vertical="center" wrapText="1"/>
    </xf>
    <xf numFmtId="177" fontId="16" fillId="0" borderId="2" xfId="0" applyNumberFormat="1" applyFont="1" applyFill="1" applyBorder="1" applyAlignment="1">
      <alignment horizontal="left" vertical="center" wrapText="1"/>
    </xf>
    <xf numFmtId="176" fontId="16" fillId="0" borderId="2" xfId="0" applyNumberFormat="1" applyFont="1" applyFill="1" applyBorder="1" applyAlignment="1">
      <alignment horizontal="right" vertical="center" wrapText="1"/>
    </xf>
    <xf numFmtId="176" fontId="16" fillId="0" borderId="2" xfId="0" applyNumberFormat="1" applyFont="1" applyFill="1" applyBorder="1" applyAlignment="1">
      <alignment horizontal="right" vertical="center"/>
    </xf>
    <xf numFmtId="31" fontId="1" fillId="0" borderId="0" xfId="0" applyNumberFormat="1" applyFont="1" applyFill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workbookViewId="0">
      <pane ySplit="5" topLeftCell="A6" activePane="bottomLeft" state="frozen"/>
      <selection/>
      <selection pane="bottomLeft" activeCell="G43" sqref="G43"/>
    </sheetView>
  </sheetViews>
  <sheetFormatPr defaultColWidth="9" defaultRowHeight="14.25"/>
  <cols>
    <col min="1" max="1" width="4.75" style="9" customWidth="1"/>
    <col min="2" max="2" width="37.375" style="12" customWidth="1"/>
    <col min="3" max="3" width="54.5" style="13" customWidth="1"/>
    <col min="4" max="4" width="8.875" style="13" customWidth="1"/>
    <col min="5" max="5" width="10.625" style="14" customWidth="1"/>
    <col min="6" max="6" width="9.875" style="14" customWidth="1"/>
    <col min="7" max="7" width="16.625" style="15" customWidth="1"/>
    <col min="8" max="8" width="16.875" style="15" customWidth="1"/>
    <col min="9" max="9" width="12.25" style="7" customWidth="1"/>
  </cols>
  <sheetData>
    <row r="1" s="1" customFormat="1" ht="30" customHeight="1" spans="1:9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="1" customFormat="1" ht="11" customHeight="1" spans="1:9">
      <c r="A2" s="17" t="s">
        <v>1</v>
      </c>
      <c r="B2" s="17"/>
      <c r="C2" s="17"/>
      <c r="G2" s="3"/>
      <c r="H2" s="3"/>
      <c r="I2" s="50"/>
    </row>
    <row r="3" s="1" customFormat="1" ht="25" customHeight="1" spans="1:9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9" t="s">
        <v>7</v>
      </c>
      <c r="G3" s="19"/>
      <c r="H3" s="19"/>
      <c r="I3" s="18" t="s">
        <v>8</v>
      </c>
    </row>
    <row r="4" s="1" customFormat="1" ht="55" customHeight="1" spans="1:9">
      <c r="A4" s="20"/>
      <c r="B4" s="20"/>
      <c r="C4" s="20"/>
      <c r="D4" s="20"/>
      <c r="E4" s="20"/>
      <c r="F4" s="21" t="s">
        <v>9</v>
      </c>
      <c r="G4" s="21" t="s">
        <v>10</v>
      </c>
      <c r="H4" s="21" t="s">
        <v>11</v>
      </c>
      <c r="I4" s="20"/>
    </row>
    <row r="5" s="1" customFormat="1" ht="24" customHeight="1" spans="1:9">
      <c r="A5" s="21"/>
      <c r="B5" s="21" t="s">
        <v>12</v>
      </c>
      <c r="C5" s="21"/>
      <c r="D5" s="21"/>
      <c r="E5" s="22">
        <f>E6+E11+E32</f>
        <v>13434.02</v>
      </c>
      <c r="F5" s="22">
        <f>F6+F11+F32</f>
        <v>5697</v>
      </c>
      <c r="G5" s="22">
        <f>G6+G11+G32</f>
        <v>4641</v>
      </c>
      <c r="H5" s="22">
        <f>H6+H11+H32</f>
        <v>1056</v>
      </c>
      <c r="I5" s="23"/>
    </row>
    <row r="6" s="2" customFormat="1" ht="12" spans="1:9">
      <c r="A6" s="21" t="s">
        <v>13</v>
      </c>
      <c r="B6" s="21" t="s">
        <v>14</v>
      </c>
      <c r="C6" s="21"/>
      <c r="D6" s="21"/>
      <c r="E6" s="22">
        <f>SUM(E7:E10)</f>
        <v>669</v>
      </c>
      <c r="F6" s="22">
        <f>SUM(F7:F10)</f>
        <v>669</v>
      </c>
      <c r="G6" s="22">
        <f>SUM(G7:G10)</f>
        <v>669</v>
      </c>
      <c r="H6" s="22">
        <f>SUM(H7:H8)</f>
        <v>0</v>
      </c>
      <c r="I6" s="21"/>
    </row>
    <row r="7" s="3" customFormat="1" ht="36" customHeight="1" spans="1:9">
      <c r="A7" s="23">
        <v>1</v>
      </c>
      <c r="B7" s="23" t="s">
        <v>15</v>
      </c>
      <c r="C7" s="24" t="s">
        <v>16</v>
      </c>
      <c r="D7" s="25" t="s">
        <v>17</v>
      </c>
      <c r="E7" s="26">
        <v>200</v>
      </c>
      <c r="F7" s="26">
        <f>G7+H7</f>
        <v>200</v>
      </c>
      <c r="G7" s="26">
        <v>200</v>
      </c>
      <c r="H7" s="26"/>
      <c r="I7" s="23"/>
    </row>
    <row r="8" s="4" customFormat="1" ht="36" customHeight="1" spans="1:9">
      <c r="A8" s="25">
        <v>2</v>
      </c>
      <c r="B8" s="27" t="s">
        <v>18</v>
      </c>
      <c r="C8" s="28" t="s">
        <v>19</v>
      </c>
      <c r="D8" s="25" t="s">
        <v>17</v>
      </c>
      <c r="E8" s="29">
        <v>150</v>
      </c>
      <c r="F8" s="26">
        <f>G8+H8</f>
        <v>150</v>
      </c>
      <c r="G8" s="26">
        <v>150</v>
      </c>
      <c r="H8" s="26"/>
      <c r="I8" s="51"/>
    </row>
    <row r="9" s="4" customFormat="1" ht="40" customHeight="1" spans="1:9">
      <c r="A9" s="25">
        <v>3</v>
      </c>
      <c r="B9" s="27" t="s">
        <v>20</v>
      </c>
      <c r="C9" s="28" t="s">
        <v>21</v>
      </c>
      <c r="D9" s="25" t="s">
        <v>17</v>
      </c>
      <c r="E9" s="29">
        <v>119</v>
      </c>
      <c r="F9" s="26">
        <f>G9+H9</f>
        <v>119</v>
      </c>
      <c r="G9" s="26">
        <v>119</v>
      </c>
      <c r="H9" s="26"/>
      <c r="I9" s="51"/>
    </row>
    <row r="10" s="4" customFormat="1" ht="36" customHeight="1" spans="1:9">
      <c r="A10" s="25">
        <v>4</v>
      </c>
      <c r="B10" s="27" t="s">
        <v>22</v>
      </c>
      <c r="C10" s="28" t="s">
        <v>23</v>
      </c>
      <c r="D10" s="25" t="s">
        <v>17</v>
      </c>
      <c r="E10" s="29">
        <v>200</v>
      </c>
      <c r="F10" s="26">
        <f>G10+H10</f>
        <v>200</v>
      </c>
      <c r="G10" s="26">
        <v>200</v>
      </c>
      <c r="H10" s="26"/>
      <c r="I10" s="51"/>
    </row>
    <row r="11" s="5" customFormat="1" ht="12" spans="1:9">
      <c r="A11" s="30" t="s">
        <v>24</v>
      </c>
      <c r="B11" s="30" t="s">
        <v>25</v>
      </c>
      <c r="C11" s="31"/>
      <c r="D11" s="30"/>
      <c r="E11" s="22">
        <f>SUM(E12:E31)</f>
        <v>7319.52</v>
      </c>
      <c r="F11" s="22">
        <f>SUM(F12:F31)</f>
        <v>2027.7</v>
      </c>
      <c r="G11" s="22">
        <f>SUM(G12:G31)</f>
        <v>971.7</v>
      </c>
      <c r="H11" s="22">
        <f>SUM(H12:H31)</f>
        <v>1056</v>
      </c>
      <c r="I11" s="52"/>
    </row>
    <row r="12" s="5" customFormat="1" ht="50" customHeight="1" spans="1:9">
      <c r="A12" s="25">
        <v>5</v>
      </c>
      <c r="B12" s="25" t="s">
        <v>26</v>
      </c>
      <c r="C12" s="32" t="s">
        <v>27</v>
      </c>
      <c r="D12" s="27" t="s">
        <v>28</v>
      </c>
      <c r="E12" s="26">
        <v>200</v>
      </c>
      <c r="F12" s="26">
        <f>G12+H12</f>
        <v>132.45</v>
      </c>
      <c r="G12" s="26">
        <v>132.45</v>
      </c>
      <c r="H12" s="26"/>
      <c r="I12" s="23"/>
    </row>
    <row r="13" s="5" customFormat="1" ht="50" customHeight="1" spans="1:9">
      <c r="A13" s="25">
        <v>6</v>
      </c>
      <c r="B13" s="25" t="s">
        <v>29</v>
      </c>
      <c r="C13" s="33" t="s">
        <v>30</v>
      </c>
      <c r="D13" s="27" t="s">
        <v>28</v>
      </c>
      <c r="E13" s="26">
        <v>295</v>
      </c>
      <c r="F13" s="26">
        <f>G13+H13</f>
        <v>115</v>
      </c>
      <c r="G13" s="26">
        <v>115</v>
      </c>
      <c r="H13" s="26"/>
      <c r="I13" s="23"/>
    </row>
    <row r="14" s="1" customFormat="1" ht="50" customHeight="1" spans="1:9">
      <c r="A14" s="25">
        <v>7</v>
      </c>
      <c r="B14" s="23" t="s">
        <v>31</v>
      </c>
      <c r="C14" s="34" t="s">
        <v>32</v>
      </c>
      <c r="D14" s="27" t="s">
        <v>28</v>
      </c>
      <c r="E14" s="29">
        <v>251.9</v>
      </c>
      <c r="F14" s="26">
        <f t="shared" ref="F14:F34" si="0">G14+H14</f>
        <v>62.45</v>
      </c>
      <c r="G14" s="26"/>
      <c r="H14" s="26">
        <v>62.45</v>
      </c>
      <c r="I14" s="53"/>
    </row>
    <row r="15" s="6" customFormat="1" ht="50" customHeight="1" spans="1:9">
      <c r="A15" s="25">
        <v>8</v>
      </c>
      <c r="B15" s="23" t="s">
        <v>33</v>
      </c>
      <c r="C15" s="35" t="s">
        <v>34</v>
      </c>
      <c r="D15" s="27" t="s">
        <v>28</v>
      </c>
      <c r="E15" s="29">
        <v>150</v>
      </c>
      <c r="F15" s="26">
        <f t="shared" si="0"/>
        <v>22.82</v>
      </c>
      <c r="G15" s="26"/>
      <c r="H15" s="26">
        <v>22.82</v>
      </c>
      <c r="I15" s="53"/>
    </row>
    <row r="16" s="7" customFormat="1" ht="50" customHeight="1" spans="1:9">
      <c r="A16" s="25">
        <v>9</v>
      </c>
      <c r="B16" s="36" t="s">
        <v>35</v>
      </c>
      <c r="C16" s="34" t="s">
        <v>36</v>
      </c>
      <c r="D16" s="27" t="s">
        <v>28</v>
      </c>
      <c r="E16" s="29">
        <v>600</v>
      </c>
      <c r="F16" s="26">
        <f t="shared" si="0"/>
        <v>150</v>
      </c>
      <c r="G16" s="26">
        <v>150</v>
      </c>
      <c r="H16" s="26"/>
      <c r="I16" s="23"/>
    </row>
    <row r="17" s="8" customFormat="1" ht="50" customHeight="1" spans="1:9">
      <c r="A17" s="25">
        <v>10</v>
      </c>
      <c r="B17" s="36" t="s">
        <v>37</v>
      </c>
      <c r="C17" s="34" t="s">
        <v>38</v>
      </c>
      <c r="D17" s="27" t="s">
        <v>28</v>
      </c>
      <c r="E17" s="29">
        <v>300.2</v>
      </c>
      <c r="F17" s="26">
        <f t="shared" si="0"/>
        <v>146.32</v>
      </c>
      <c r="G17" s="37"/>
      <c r="H17" s="37">
        <v>146.32</v>
      </c>
      <c r="I17" s="23"/>
    </row>
    <row r="18" s="9" customFormat="1" ht="50" customHeight="1" spans="1:9">
      <c r="A18" s="25">
        <v>11</v>
      </c>
      <c r="B18" s="23" t="s">
        <v>39</v>
      </c>
      <c r="C18" s="34" t="s">
        <v>40</v>
      </c>
      <c r="D18" s="27" t="s">
        <v>28</v>
      </c>
      <c r="E18" s="26">
        <v>300</v>
      </c>
      <c r="F18" s="26">
        <f t="shared" si="0"/>
        <v>76.4</v>
      </c>
      <c r="G18" s="26"/>
      <c r="H18" s="26">
        <v>76.4</v>
      </c>
      <c r="I18" s="23"/>
    </row>
    <row r="19" s="9" customFormat="1" ht="50" customHeight="1" spans="1:9">
      <c r="A19" s="25">
        <v>12</v>
      </c>
      <c r="B19" s="23" t="s">
        <v>41</v>
      </c>
      <c r="C19" s="35" t="s">
        <v>42</v>
      </c>
      <c r="D19" s="27" t="s">
        <v>28</v>
      </c>
      <c r="E19" s="26">
        <v>200</v>
      </c>
      <c r="F19" s="26">
        <f t="shared" si="0"/>
        <v>83.05</v>
      </c>
      <c r="G19" s="26"/>
      <c r="H19" s="26">
        <v>83.05</v>
      </c>
      <c r="I19" s="23"/>
    </row>
    <row r="20" s="9" customFormat="1" ht="50" customHeight="1" spans="1:9">
      <c r="A20" s="25">
        <v>13</v>
      </c>
      <c r="B20" s="23" t="s">
        <v>43</v>
      </c>
      <c r="C20" s="35" t="s">
        <v>44</v>
      </c>
      <c r="D20" s="27" t="s">
        <v>28</v>
      </c>
      <c r="E20" s="26">
        <v>549.78</v>
      </c>
      <c r="F20" s="26">
        <f t="shared" si="0"/>
        <v>440</v>
      </c>
      <c r="G20" s="26">
        <v>440</v>
      </c>
      <c r="H20" s="26"/>
      <c r="I20" s="23"/>
    </row>
    <row r="21" s="9" customFormat="1" ht="50" customHeight="1" spans="1:9">
      <c r="A21" s="25">
        <v>14</v>
      </c>
      <c r="B21" s="36" t="s">
        <v>45</v>
      </c>
      <c r="C21" s="34" t="s">
        <v>46</v>
      </c>
      <c r="D21" s="36" t="s">
        <v>28</v>
      </c>
      <c r="E21" s="29">
        <v>65.5</v>
      </c>
      <c r="F21" s="26">
        <f t="shared" si="0"/>
        <v>28</v>
      </c>
      <c r="G21" s="38">
        <v>28</v>
      </c>
      <c r="H21" s="38"/>
      <c r="I21" s="23"/>
    </row>
    <row r="22" s="9" customFormat="1" ht="50" customHeight="1" spans="1:9">
      <c r="A22" s="25">
        <v>15</v>
      </c>
      <c r="B22" s="36" t="s">
        <v>47</v>
      </c>
      <c r="C22" s="34" t="s">
        <v>48</v>
      </c>
      <c r="D22" s="36" t="s">
        <v>28</v>
      </c>
      <c r="E22" s="29">
        <v>192.14</v>
      </c>
      <c r="F22" s="26">
        <f t="shared" si="0"/>
        <v>93</v>
      </c>
      <c r="G22" s="38"/>
      <c r="H22" s="38">
        <v>93</v>
      </c>
      <c r="I22" s="23"/>
    </row>
    <row r="23" s="9" customFormat="1" ht="50" customHeight="1" spans="1:9">
      <c r="A23" s="25">
        <v>16</v>
      </c>
      <c r="B23" s="36" t="s">
        <v>49</v>
      </c>
      <c r="C23" s="34" t="s">
        <v>50</v>
      </c>
      <c r="D23" s="27" t="s">
        <v>28</v>
      </c>
      <c r="E23" s="26">
        <v>525</v>
      </c>
      <c r="F23" s="26">
        <f t="shared" si="0"/>
        <v>106.25</v>
      </c>
      <c r="G23" s="37">
        <v>106.25</v>
      </c>
      <c r="H23" s="37"/>
      <c r="I23" s="53"/>
    </row>
    <row r="24" s="9" customFormat="1" ht="50" customHeight="1" spans="1:9">
      <c r="A24" s="25">
        <v>17</v>
      </c>
      <c r="B24" s="23" t="s">
        <v>51</v>
      </c>
      <c r="C24" s="33" t="s">
        <v>52</v>
      </c>
      <c r="D24" s="27" t="s">
        <v>28</v>
      </c>
      <c r="E24" s="26">
        <v>310</v>
      </c>
      <c r="F24" s="26">
        <f t="shared" si="0"/>
        <v>61.92</v>
      </c>
      <c r="G24" s="26"/>
      <c r="H24" s="26">
        <v>61.92</v>
      </c>
      <c r="I24" s="23"/>
    </row>
    <row r="25" s="1" customFormat="1" ht="50" customHeight="1" spans="1:9">
      <c r="A25" s="25">
        <v>18</v>
      </c>
      <c r="B25" s="23" t="s">
        <v>53</v>
      </c>
      <c r="C25" s="34" t="s">
        <v>54</v>
      </c>
      <c r="D25" s="27" t="s">
        <v>28</v>
      </c>
      <c r="E25" s="26">
        <v>490</v>
      </c>
      <c r="F25" s="26">
        <f t="shared" si="0"/>
        <v>18.7</v>
      </c>
      <c r="G25" s="26"/>
      <c r="H25" s="26">
        <v>18.7</v>
      </c>
      <c r="I25" s="23"/>
    </row>
    <row r="26" s="8" customFormat="1" ht="50" customHeight="1" spans="1:9">
      <c r="A26" s="25">
        <v>19</v>
      </c>
      <c r="B26" s="23" t="s">
        <v>55</v>
      </c>
      <c r="C26" s="35" t="s">
        <v>56</v>
      </c>
      <c r="D26" s="27" t="s">
        <v>28</v>
      </c>
      <c r="E26" s="26">
        <v>300</v>
      </c>
      <c r="F26" s="26">
        <f t="shared" si="0"/>
        <v>57.41</v>
      </c>
      <c r="G26" s="26"/>
      <c r="H26" s="26">
        <v>57.41</v>
      </c>
      <c r="I26" s="23"/>
    </row>
    <row r="27" s="9" customFormat="1" ht="50" customHeight="1" spans="1:9">
      <c r="A27" s="25">
        <v>20</v>
      </c>
      <c r="B27" s="23" t="s">
        <v>57</v>
      </c>
      <c r="C27" s="35" t="s">
        <v>58</v>
      </c>
      <c r="D27" s="27" t="s">
        <v>28</v>
      </c>
      <c r="E27" s="26">
        <v>600</v>
      </c>
      <c r="F27" s="26">
        <f t="shared" si="0"/>
        <v>60.64</v>
      </c>
      <c r="G27" s="26"/>
      <c r="H27" s="26">
        <v>60.64</v>
      </c>
      <c r="I27" s="23"/>
    </row>
    <row r="28" s="9" customFormat="1" ht="50" customHeight="1" spans="1:9">
      <c r="A28" s="25">
        <v>21</v>
      </c>
      <c r="B28" s="36" t="s">
        <v>59</v>
      </c>
      <c r="C28" s="34" t="s">
        <v>60</v>
      </c>
      <c r="D28" s="27" t="s">
        <v>28</v>
      </c>
      <c r="E28" s="29">
        <v>160</v>
      </c>
      <c r="F28" s="26">
        <f t="shared" si="0"/>
        <v>88.14</v>
      </c>
      <c r="G28" s="26"/>
      <c r="H28" s="26">
        <v>88.14</v>
      </c>
      <c r="I28" s="23"/>
    </row>
    <row r="29" s="9" customFormat="1" ht="50" customHeight="1" spans="1:9">
      <c r="A29" s="25">
        <v>22</v>
      </c>
      <c r="B29" s="36" t="s">
        <v>61</v>
      </c>
      <c r="C29" s="34" t="s">
        <v>62</v>
      </c>
      <c r="D29" s="27" t="s">
        <v>28</v>
      </c>
      <c r="E29" s="26">
        <v>350</v>
      </c>
      <c r="F29" s="26">
        <f t="shared" si="0"/>
        <v>77.55</v>
      </c>
      <c r="G29" s="26"/>
      <c r="H29" s="26">
        <v>77.55</v>
      </c>
      <c r="I29" s="23"/>
    </row>
    <row r="30" s="6" customFormat="1" ht="50" customHeight="1" spans="1:9">
      <c r="A30" s="25">
        <v>23</v>
      </c>
      <c r="B30" s="36" t="s">
        <v>63</v>
      </c>
      <c r="C30" s="34" t="s">
        <v>64</v>
      </c>
      <c r="D30" s="27" t="s">
        <v>28</v>
      </c>
      <c r="E30" s="29">
        <v>30</v>
      </c>
      <c r="F30" s="26">
        <f t="shared" si="0"/>
        <v>29.92</v>
      </c>
      <c r="G30" s="26"/>
      <c r="H30" s="26">
        <v>29.92</v>
      </c>
      <c r="I30" s="23"/>
    </row>
    <row r="31" s="6" customFormat="1" ht="50" customHeight="1" spans="1:9">
      <c r="A31" s="25">
        <v>24</v>
      </c>
      <c r="B31" s="23" t="s">
        <v>65</v>
      </c>
      <c r="C31" s="34" t="s">
        <v>66</v>
      </c>
      <c r="D31" s="27" t="s">
        <v>28</v>
      </c>
      <c r="E31" s="26">
        <v>1450</v>
      </c>
      <c r="F31" s="26">
        <f t="shared" si="0"/>
        <v>177.68</v>
      </c>
      <c r="G31" s="26"/>
      <c r="H31" s="26">
        <v>177.68</v>
      </c>
      <c r="I31" s="23"/>
    </row>
    <row r="32" s="10" customFormat="1" spans="1:9">
      <c r="A32" s="30" t="s">
        <v>67</v>
      </c>
      <c r="B32" s="39" t="s">
        <v>68</v>
      </c>
      <c r="C32" s="31"/>
      <c r="D32" s="40"/>
      <c r="E32" s="22">
        <f>SUM(E33:E43)</f>
        <v>5445.5</v>
      </c>
      <c r="F32" s="22">
        <f>SUM(F33:F43)</f>
        <v>3000.3</v>
      </c>
      <c r="G32" s="22">
        <f>SUM(G33:G43)</f>
        <v>3000.3</v>
      </c>
      <c r="H32" s="22">
        <f>SUM(H33:H43)</f>
        <v>0</v>
      </c>
      <c r="I32" s="23"/>
    </row>
    <row r="33" s="6" customFormat="1" ht="51" customHeight="1" spans="1:9">
      <c r="A33" s="25">
        <v>25</v>
      </c>
      <c r="B33" s="23" t="s">
        <v>69</v>
      </c>
      <c r="C33" s="24" t="s">
        <v>70</v>
      </c>
      <c r="D33" s="27" t="s">
        <v>17</v>
      </c>
      <c r="E33" s="29">
        <v>397.36</v>
      </c>
      <c r="F33" s="26">
        <f>G33+H33</f>
        <v>217.3</v>
      </c>
      <c r="G33" s="26">
        <v>217.3</v>
      </c>
      <c r="H33" s="26"/>
      <c r="I33" s="23"/>
    </row>
    <row r="34" s="11" customFormat="1" ht="51" customHeight="1" spans="1:9">
      <c r="A34" s="25">
        <v>26</v>
      </c>
      <c r="B34" s="23" t="s">
        <v>71</v>
      </c>
      <c r="C34" s="24" t="s">
        <v>72</v>
      </c>
      <c r="D34" s="27" t="s">
        <v>17</v>
      </c>
      <c r="E34" s="41">
        <v>650</v>
      </c>
      <c r="F34" s="26">
        <f t="shared" ref="F34:F43" si="1">G34+H34</f>
        <v>370</v>
      </c>
      <c r="G34" s="26">
        <v>370</v>
      </c>
      <c r="H34" s="42"/>
      <c r="I34" s="34"/>
    </row>
    <row r="35" s="11" customFormat="1" ht="51" customHeight="1" spans="1:9">
      <c r="A35" s="25">
        <v>27</v>
      </c>
      <c r="B35" s="43" t="s">
        <v>73</v>
      </c>
      <c r="C35" s="28" t="s">
        <v>74</v>
      </c>
      <c r="D35" s="27" t="s">
        <v>17</v>
      </c>
      <c r="E35" s="41">
        <v>800</v>
      </c>
      <c r="F35" s="26">
        <f t="shared" si="1"/>
        <v>450</v>
      </c>
      <c r="G35" s="26">
        <v>450</v>
      </c>
      <c r="H35" s="42"/>
      <c r="I35" s="34"/>
    </row>
    <row r="36" s="11" customFormat="1" ht="51" customHeight="1" spans="1:9">
      <c r="A36" s="25">
        <v>28</v>
      </c>
      <c r="B36" s="27" t="s">
        <v>75</v>
      </c>
      <c r="C36" s="28" t="s">
        <v>76</v>
      </c>
      <c r="D36" s="27" t="s">
        <v>17</v>
      </c>
      <c r="E36" s="29">
        <v>650</v>
      </c>
      <c r="F36" s="26">
        <f t="shared" si="1"/>
        <v>365</v>
      </c>
      <c r="G36" s="26">
        <v>365</v>
      </c>
      <c r="H36" s="42"/>
      <c r="I36" s="34"/>
    </row>
    <row r="37" s="11" customFormat="1" ht="51" customHeight="1" spans="1:9">
      <c r="A37" s="25">
        <v>29</v>
      </c>
      <c r="B37" s="27" t="s">
        <v>77</v>
      </c>
      <c r="C37" s="28" t="s">
        <v>78</v>
      </c>
      <c r="D37" s="27" t="s">
        <v>17</v>
      </c>
      <c r="E37" s="29">
        <v>500</v>
      </c>
      <c r="F37" s="26">
        <f t="shared" si="1"/>
        <v>280</v>
      </c>
      <c r="G37" s="26">
        <v>280</v>
      </c>
      <c r="H37" s="42"/>
      <c r="I37" s="34"/>
    </row>
    <row r="38" s="11" customFormat="1" ht="51" customHeight="1" spans="1:9">
      <c r="A38" s="25">
        <v>30</v>
      </c>
      <c r="B38" s="44" t="s">
        <v>79</v>
      </c>
      <c r="C38" s="24" t="s">
        <v>80</v>
      </c>
      <c r="D38" s="27" t="s">
        <v>17</v>
      </c>
      <c r="E38" s="26">
        <v>800</v>
      </c>
      <c r="F38" s="26">
        <f t="shared" si="1"/>
        <v>450</v>
      </c>
      <c r="G38" s="26">
        <v>450</v>
      </c>
      <c r="H38" s="42"/>
      <c r="I38" s="34"/>
    </row>
    <row r="39" s="11" customFormat="1" ht="51" customHeight="1" spans="1:9">
      <c r="A39" s="25">
        <v>31</v>
      </c>
      <c r="B39" s="27" t="s">
        <v>81</v>
      </c>
      <c r="C39" s="24" t="s">
        <v>82</v>
      </c>
      <c r="D39" s="27" t="s">
        <v>17</v>
      </c>
      <c r="E39" s="29">
        <v>900</v>
      </c>
      <c r="F39" s="26">
        <f t="shared" si="1"/>
        <v>385</v>
      </c>
      <c r="G39" s="26">
        <v>385</v>
      </c>
      <c r="H39" s="42"/>
      <c r="I39" s="34"/>
    </row>
    <row r="40" s="11" customFormat="1" ht="51" customHeight="1" spans="1:9">
      <c r="A40" s="25">
        <v>32</v>
      </c>
      <c r="B40" s="45" t="s">
        <v>83</v>
      </c>
      <c r="C40" s="46" t="s">
        <v>84</v>
      </c>
      <c r="D40" s="27" t="s">
        <v>17</v>
      </c>
      <c r="E40" s="26">
        <v>350</v>
      </c>
      <c r="F40" s="26">
        <f t="shared" si="1"/>
        <v>200</v>
      </c>
      <c r="G40" s="26">
        <v>200</v>
      </c>
      <c r="H40" s="42"/>
      <c r="I40" s="34"/>
    </row>
    <row r="41" s="11" customFormat="1" ht="51" customHeight="1" spans="1:9">
      <c r="A41" s="25">
        <v>33</v>
      </c>
      <c r="B41" s="43" t="s">
        <v>85</v>
      </c>
      <c r="C41" s="33" t="s">
        <v>86</v>
      </c>
      <c r="D41" s="27" t="s">
        <v>17</v>
      </c>
      <c r="E41" s="29">
        <v>118.14</v>
      </c>
      <c r="F41" s="26">
        <f t="shared" si="1"/>
        <v>68</v>
      </c>
      <c r="G41" s="26">
        <v>68</v>
      </c>
      <c r="H41" s="42"/>
      <c r="I41" s="34"/>
    </row>
    <row r="42" ht="51" customHeight="1" spans="1:9">
      <c r="A42" s="25">
        <v>34</v>
      </c>
      <c r="B42" s="43" t="s">
        <v>87</v>
      </c>
      <c r="C42" s="47" t="s">
        <v>88</v>
      </c>
      <c r="D42" s="27" t="s">
        <v>17</v>
      </c>
      <c r="E42" s="48">
        <v>150</v>
      </c>
      <c r="F42" s="26">
        <f t="shared" si="1"/>
        <v>85</v>
      </c>
      <c r="G42" s="26">
        <v>85</v>
      </c>
      <c r="H42" s="42"/>
      <c r="I42" s="34"/>
    </row>
    <row r="43" ht="51" customHeight="1" spans="1:9">
      <c r="A43" s="25">
        <v>35</v>
      </c>
      <c r="B43" s="43" t="s">
        <v>89</v>
      </c>
      <c r="C43" s="24" t="s">
        <v>90</v>
      </c>
      <c r="D43" s="27" t="s">
        <v>17</v>
      </c>
      <c r="E43" s="49">
        <v>130</v>
      </c>
      <c r="F43" s="26">
        <f t="shared" si="1"/>
        <v>130</v>
      </c>
      <c r="G43" s="26">
        <v>130</v>
      </c>
      <c r="H43" s="42"/>
      <c r="I43" s="34"/>
    </row>
  </sheetData>
  <mergeCells count="9">
    <mergeCell ref="A1:I1"/>
    <mergeCell ref="A2:C2"/>
    <mergeCell ref="F3:H3"/>
    <mergeCell ref="A3:A4"/>
    <mergeCell ref="B3:B4"/>
    <mergeCell ref="C3:C4"/>
    <mergeCell ref="D3:D4"/>
    <mergeCell ref="E3:E4"/>
    <mergeCell ref="I3:I4"/>
  </mergeCells>
  <pageMargins left="0.66875" right="0.550694444444444" top="0.511805555555556" bottom="0.511805555555556" header="0.5" footer="0.5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大理州洱源县党政机关单位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彬哥</cp:lastModifiedBy>
  <dcterms:created xsi:type="dcterms:W3CDTF">2021-08-21T00:07:00Z</dcterms:created>
  <dcterms:modified xsi:type="dcterms:W3CDTF">2023-09-01T03:32:19Z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FED2EBE432A74C209DEAF16A435FFCA8</vt:lpwstr>
  </property>
</Properties>
</file>