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212" firstSheet="12" activeTab="15"/>
  </bookViews>
  <sheets>
    <sheet name="汇总表" sheetId="1" r:id="rId1"/>
    <sheet name="医改信息化" sheetId="2" r:id="rId2"/>
    <sheet name="全科医生特设岗位 " sheetId="3" r:id="rId3"/>
    <sheet name="乡村医生培训经费" sheetId="4" r:id="rId4"/>
    <sheet name="公立医院改革" sheetId="5" r:id="rId5"/>
    <sheet name="中医医疗机构建设" sheetId="6" r:id="rId6"/>
    <sheet name="基本公共卫生服务" sheetId="7" r:id="rId7"/>
    <sheet name="传染病防治" sheetId="8" r:id="rId8"/>
    <sheet name="血吸虫病防治" sheetId="9" r:id="rId9"/>
    <sheet name="防治艾滋病经费" sheetId="10" r:id="rId10"/>
    <sheet name="乡村医生补助" sheetId="11" r:id="rId11"/>
    <sheet name="贫困人口家庭医生签约补助" sheetId="12" r:id="rId12"/>
    <sheet name="手术减免费" sheetId="13" r:id="rId13"/>
    <sheet name="计划生育奖优免补经费" sheetId="14" r:id="rId14"/>
    <sheet name="优生促进工程 " sheetId="15" r:id="rId15"/>
    <sheet name="宣传员补助 " sheetId="16" r:id="rId16"/>
    <sheet name="农村订单定向医学生培养" sheetId="17" r:id="rId17"/>
    <sheet name="乡村医生订单定向免费培养" sheetId="18" r:id="rId18"/>
  </sheets>
  <definedNames>
    <definedName name="_GoBack" localSheetId="4">公立医院改革!$D$5</definedName>
    <definedName name="_GoBack" localSheetId="1">医改信息化!#REF!</definedName>
    <definedName name="_xlnm.Print_Titles" localSheetId="0">汇总表!$2:$2</definedName>
  </definedNames>
  <calcPr calcId="144525" concurrentCalc="0"/>
</workbook>
</file>

<file path=xl/comments1.xml><?xml version="1.0" encoding="utf-8"?>
<comments xmlns="http://schemas.openxmlformats.org/spreadsheetml/2006/main">
  <authors>
    <author>罗天鹏</author>
  </authors>
  <commentList>
    <comment ref="A12" authorId="0">
      <text>
        <r>
          <rPr>
            <sz val="11"/>
            <rFont val="宋体"/>
            <charset val="134"/>
          </rPr>
          <t xml:space="preserve">非流行县
</t>
        </r>
      </text>
    </comment>
  </commentList>
</comments>
</file>

<file path=xl/sharedStrings.xml><?xml version="1.0" encoding="utf-8"?>
<sst xmlns="http://schemas.openxmlformats.org/spreadsheetml/2006/main" count="189">
  <si>
    <t>附表1</t>
  </si>
  <si>
    <t>2019年年初预算卫生健康切块资金安排汇总表</t>
  </si>
  <si>
    <t>单位：万元</t>
  </si>
  <si>
    <t>地区/单位</t>
  </si>
  <si>
    <t>医改信息化</t>
  </si>
  <si>
    <t>全科医生特设岗位补助</t>
  </si>
  <si>
    <t>乡村医生
培训</t>
  </si>
  <si>
    <t>公立医院改革</t>
  </si>
  <si>
    <t>中医医疗机构能力建设</t>
  </si>
  <si>
    <t>基本公共卫生服务</t>
  </si>
  <si>
    <t>传染病防治经费</t>
  </si>
  <si>
    <t>血吸虫病
防治</t>
  </si>
  <si>
    <t>防治艾滋病</t>
  </si>
  <si>
    <t>乡村医生补助</t>
  </si>
  <si>
    <t>建档立卡贫困人口家庭医生签约补助</t>
  </si>
  <si>
    <t>计划生育
手术减免费</t>
  </si>
  <si>
    <t>计划生育家庭奖优免补及特别扶助制度</t>
  </si>
  <si>
    <t>优生促进
工程</t>
  </si>
  <si>
    <t>宣传员（社区管理员）生活补助</t>
  </si>
  <si>
    <t>农村订单定向医学生培养</t>
  </si>
  <si>
    <t>乡村医生订单定向免费培养</t>
  </si>
  <si>
    <t>本次下达补助资金合计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</si>
  <si>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</si>
  <si>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</si>
  <si>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</si>
  <si>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</si>
  <si>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</si>
  <si>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</si>
  <si>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</si>
  <si>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</si>
  <si>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</si>
  <si>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</si>
  <si>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</si>
  <si>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</si>
  <si>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州卫生健康委</t>
  </si>
  <si>
    <t>州人民医院</t>
  </si>
  <si>
    <t>大理卫校</t>
  </si>
  <si>
    <t>州中医院</t>
  </si>
  <si>
    <t>州第二人民医院</t>
  </si>
  <si>
    <t>州疾控中心</t>
  </si>
  <si>
    <t>州妇幼保健院</t>
  </si>
  <si>
    <t>州血防所</t>
  </si>
  <si>
    <t>州中心血站</t>
  </si>
  <si>
    <t>州卫生监督局</t>
  </si>
  <si>
    <t>州生育健康服务中心</t>
  </si>
  <si>
    <t>州红十字会</t>
  </si>
  <si>
    <t>州强制戒毒所</t>
  </si>
  <si>
    <t>合  计</t>
  </si>
  <si>
    <t>附表2</t>
  </si>
  <si>
    <t>2019年医改信息化州级补助资金分配表</t>
  </si>
  <si>
    <t>单位</t>
  </si>
  <si>
    <t>本次下达</t>
  </si>
  <si>
    <t>备注</t>
  </si>
  <si>
    <t>州级远程医疗管理中心建设、州级医院远程医疗会诊中心建设、县市级远程医疗会诊站点建设、乡镇远程医疗会诊站点建设（软件费用）、培训费用</t>
  </si>
  <si>
    <t>合计</t>
  </si>
  <si>
    <t xml:space="preserve">    备注：1、资金下达州卫生健康委，用于大理州远程医疗协同平台(第一期)建设，依托大理州卫生专网，以州级五家医院作为大理州医联体上级医院，向下连接12个县市级医院及接入的乡镇卫生院、村卫生室，向上连接省级及省外三级医院，开展远程预约、远程会诊、远程诊断、远程教学查房、远程培训、远程示教等业务，实现基层首诊、双向转诊的分级诊疗机制。
      2、列支科目：“2100199其他卫生健康管理事务支出”预算支出功能科目，“502机关商品和服务支出”预算支出经济科目。</t>
  </si>
  <si>
    <t>附表3</t>
  </si>
  <si>
    <t>2019年全科医生特设岗位州级补助资金分配表</t>
  </si>
  <si>
    <t>县市</t>
  </si>
  <si>
    <t>招聘人数</t>
  </si>
  <si>
    <t>补助标准（万元/人/年）</t>
  </si>
  <si>
    <t xml:space="preserve">   备注：列支科目：“2100199其他卫生健康管理事务支出”预算支出功能科目，“513转移性支出”预算支出经济科目。</t>
  </si>
  <si>
    <t>附表4</t>
  </si>
  <si>
    <t>2019年乡村医生培训经费州级补助资金分配表</t>
  </si>
  <si>
    <t>由大理卫校对全州乡镇卫生院、村卫生室的卫计人员进行培训，2019年计划培训乡村医生1000人，培训时间7天。</t>
  </si>
  <si>
    <t xml:space="preserve">    备注：列支科目：“2100199其他卫生健康管理事务支出”预算支出功能科目，“505对事业单位经常性补助”预算支出经济科目。
    </t>
  </si>
  <si>
    <t>附表5</t>
  </si>
  <si>
    <t>2019年公立医院改革州级补助资金分配表</t>
  </si>
  <si>
    <t>减少的药品加成收入</t>
  </si>
  <si>
    <t>减少的高值耗材加成收入</t>
  </si>
  <si>
    <t>减少的药品和高值耗材加成收入合计</t>
  </si>
  <si>
    <t>财政补偿资金</t>
  </si>
  <si>
    <t>本次下达资金</t>
  </si>
  <si>
    <t>州中医医院</t>
  </si>
  <si>
    <t xml:space="preserve">    备注：1、根据《大理州财政局 大理州卫计委 关于印发大理州城市公立医院综合改革财政补偿暂行办法（试行）的通知》（大财社〔2017〕216号）：财政补偿金额=减少的药品加成收入×10%。
     2、列支科目：“2100199其他卫生健康管理事务支出”预算支出功能科目，“505对事业单位经常性补助”预算支出经济科目。
</t>
  </si>
  <si>
    <t>附表6</t>
  </si>
  <si>
    <t>2019年中医医疗机构服务能力建设项目州级补助资金分配表</t>
  </si>
  <si>
    <t xml:space="preserve"> 单位：万元 </t>
  </si>
  <si>
    <t>“中医馆”建设项目单位及补助经费</t>
  </si>
  <si>
    <t>备  注</t>
  </si>
  <si>
    <t>资金合计</t>
  </si>
  <si>
    <t>项目数（个）</t>
  </si>
  <si>
    <t xml:space="preserve">项目单位  </t>
  </si>
  <si>
    <t>太邑乡卫生院中医馆</t>
  </si>
  <si>
    <t>新建中医馆项目补助</t>
  </si>
  <si>
    <t>西大街社区卫生服务中心中医馆</t>
  </si>
  <si>
    <t>开发区社区卫生服务中心中医馆</t>
  </si>
  <si>
    <t>大理镇社区卫生服务中心中医馆</t>
  </si>
  <si>
    <t xml:space="preserve">南涧镇社区卫生服务中心中医馆          </t>
  </si>
  <si>
    <t>龙门乡卫生院中医馆</t>
  </si>
  <si>
    <t>民建乡卫生院中医馆</t>
  </si>
  <si>
    <t>白石乡卫生院中医馆</t>
  </si>
  <si>
    <t>漕涧镇中心卫生院中医馆</t>
  </si>
  <si>
    <t>诺邓镇社区卫生服务中心中医馆</t>
  </si>
  <si>
    <t>备注：列支科目：“2100202中医（民族）医院”预算支出功能科目，“513转移性支出”预算支出经济科目。</t>
  </si>
  <si>
    <t>附表7</t>
  </si>
  <si>
    <t>2019年基本公共卫生服务项目州级补助资金分配表</t>
  </si>
  <si>
    <t>2016年末人口(万人)</t>
  </si>
  <si>
    <t>人均补助标准（元）</t>
  </si>
  <si>
    <t xml:space="preserve">    备注：列支科目：“210408基本公共卫生服务”预算支出功能科目，“513转移性支出”预算支出经济科目。</t>
  </si>
  <si>
    <t>附表8</t>
  </si>
  <si>
    <t>2019年传染病防治项目州级补助资金分配表</t>
  </si>
  <si>
    <t>传染病、地方病防控及免疫规划经费补助</t>
  </si>
  <si>
    <t>麻风病防治经费</t>
  </si>
  <si>
    <t>慢病示范区创建</t>
  </si>
  <si>
    <t>备注：
    1、列支科目：“2100409重大公共卫生专项”预算支出功能科目，县级列入“513转移性支出”、州级单位列入“505对事业单位经常性补助”预算支出经济科目。  
    2、传染病防治经费41万元，按业务工作量安排，传染病、地方病防控及免疫规划经费补助因涉及病种较多，各县市发病情况均有差异，按工作情况以2.0-2.5万元/每县市安排，优先使用于传染病防治及传染病疫情发生后的处置。安排州疾控中心14万元，用于对全州传染病疫情统筹处置，以及开展传染病考核、督导、培训、疫情上报,其中4万元用于计划免疫冷链建设。
    3、麻风病防治经费4万元，用于巍山、洱源县消除麻风病危害达标验收项目，按工作量安排。
    4、慢病示范区创建经费5万元，用于2019年鹤庆县慢病示范区创建项目。</t>
  </si>
  <si>
    <t>附表9</t>
  </si>
  <si>
    <t>2019年血吸虫病防治州级补助资金分配表</t>
  </si>
  <si>
    <t>查螺面积 
(万㎡)</t>
  </si>
  <si>
    <t>灭螺面积
(万㎡)</t>
  </si>
  <si>
    <t>询检查病（万人次）</t>
  </si>
  <si>
    <t>项目经费</t>
  </si>
  <si>
    <t>技术指导和质量控制经费</t>
  </si>
  <si>
    <t>督导、考核评估经费</t>
  </si>
  <si>
    <t>业务培训经费</t>
  </si>
  <si>
    <t>合 计</t>
  </si>
  <si>
    <t>非流行县</t>
  </si>
  <si>
    <t>州卫健委(州血防办)</t>
  </si>
  <si>
    <t>备注：
    1、列支科目：“2100409重大公共卫生专项”预算支出功能科目，预算支出经济科目县级列入“513转移性支出”、州卫健委列入“502机关商品和服务支出”，州血防所列入“505对事业单位经常性补助”。 
    2、县市血防经费按各县工作量和任务下达：大理市、巍山、洱源、鹤庆4县要于2019年以县为单位达传播阻断标准；剑川、宾川2县要2019年达到消除标准；祥云县要于2020年前达到消除标准；漾濞、云龙2县要巩固2017年达到消除血吸虫病成果。
    3、州血防所承担全州血防工作技术指导、质量控制、考核评估、业务培训及血吸虫病疫情监测等项目工作，根据所承担的项目任务下达资金。州血防办项目管理经费20万元，用于全州血防工作督导考核、宣传教育、召开会议、人员培训等。</t>
  </si>
  <si>
    <t>附表10</t>
  </si>
  <si>
    <t>2019年艾滋病防治项目州级补助资金分配表</t>
  </si>
  <si>
    <t>省级重点地区项目配套</t>
  </si>
  <si>
    <t>政府购买社会服务项目</t>
  </si>
  <si>
    <t>州级卫生计生单位防艾项目经费</t>
  </si>
  <si>
    <t>村级快速检测点建设补助经费</t>
  </si>
  <si>
    <t>美沙酮维持治疗经费</t>
  </si>
  <si>
    <t>防艾综合管理经费</t>
  </si>
  <si>
    <t>其他重点防艾项目</t>
  </si>
  <si>
    <t>州卫健委(州防艾办）</t>
  </si>
  <si>
    <t>州强制隔离戒毒所</t>
  </si>
  <si>
    <t xml:space="preserve">
备注：
   1、 列支科目：“2100409重大公共卫生专项”预算支出功能科目，县级列入“513转移性支出”、州级行政和参公事业单位列入“502机关商品和服务支出”，州级事业单位列入“505对事业单位经常性补助”预算支出经济科目。
   2、落实省级重点地区项目配套经费30万元。重点乡镇、重点村（社区）艾滋病扩大筛查经费23.7万元。在艾滋病疫情较重的乡镇、村（社区）对14-65岁人口进行HIV筛查，计划筛查39.5万人，每检测1人补助0.6元。补助州强制隔离戒毒所6.3万元，用于实施省级重点地区项目。
   3、州级医疗卫生单位艾滋病防治项目57万元。安排州医院12万元、州疾控中心15万元、州妇幼保健院7万元、州卫生监督局3万元、州中心血站2万元、大理卫校2万元、州中医院2万元、州第二人民医院6万元、州生育健康服务中心8万元。 
   4、村级艾滋病快速检测点补助经费54万元。全州共建135个点,每个点补助0.4万元,合计54万元，用于购置相关检测设备。
   5、美沙酮维持治疗项目经费13万元。用于支持全州13个美沙酮维持治疗拓展服药点开展美沙酮维持治疗工作，每个拓展点补助1万元。
   6、政府购买社会组织服务项目、综合管理、其他重点防艾项目经费96万元。州红十字会20万元，用于预防同伴教育培训项目；购买社会组织参与防艾工作项目50万,安排州疾控中心进行招标采购；州防艾办综合管理经费20万元，用于全州防艾工作督导考核、宣传教育、召开会议、人员培训等;云龙县宝丰乡宝丰村补助3万元，用于艾滋病宣传教育、动员检测、外出务工人员干预等；大理市凤仪卫生院3万元，用于感染者随访管理、抗病毒治疗工作等。</t>
  </si>
  <si>
    <t>附表11</t>
  </si>
  <si>
    <t>2019年乡村医生州级补助资金分配表</t>
  </si>
  <si>
    <t>村医人数（人）</t>
  </si>
  <si>
    <t>本次人均补助标准
（元/人.月）</t>
  </si>
  <si>
    <t>补助月数
（个）</t>
  </si>
  <si>
    <t>——</t>
  </si>
  <si>
    <t xml:space="preserve">    备注：列支科目：“2100499其他公共卫生支出”预算支出功能科目，“513转移性支出”预算支出经济科目。</t>
  </si>
  <si>
    <t>附表12</t>
  </si>
  <si>
    <t>2019年建档立卡贫困人口家庭医生签约州级补助资金分配表</t>
  </si>
  <si>
    <t>单位名称</t>
  </si>
  <si>
    <t>未脱贫人口数(人)</t>
  </si>
  <si>
    <t>未脱贫人口数补助标准（元/人）</t>
  </si>
  <si>
    <t>未脱贫人口数补助(元)</t>
  </si>
  <si>
    <t>已脱贫人口数(人)</t>
  </si>
  <si>
    <t>已脱贫人口数补助标准（元/人）</t>
  </si>
  <si>
    <t>已脱贫人口数补助(元)</t>
  </si>
  <si>
    <t xml:space="preserve">   备注：列支科目：“2101399其他医疗救助支出”预算支出功能科目，“513转移性支出”预算支出经济科目。</t>
  </si>
  <si>
    <t>附表13</t>
  </si>
  <si>
    <t>2019年州级计划生育手术减免费州级补助资金分配表</t>
  </si>
  <si>
    <t>结扎      （例数）</t>
  </si>
  <si>
    <t>补助标准
（元/例）</t>
  </si>
  <si>
    <t>小计
（元）</t>
  </si>
  <si>
    <t>放环
（例数）</t>
  </si>
  <si>
    <t>补助标准（元/例）</t>
  </si>
  <si>
    <t>人工流产  （例数）</t>
  </si>
  <si>
    <t xml:space="preserve">查孕查环补助   </t>
  </si>
  <si>
    <t>本次补助金额</t>
  </si>
  <si>
    <t>备注：列支科目：“2100799其他计划生育事务支出”预算支出功能科目，“513转移性支出”预算支出经济科目。</t>
  </si>
  <si>
    <t>附表14</t>
  </si>
  <si>
    <t>2019年计划生育家庭奖优免补及特别扶助制度州级补助资金分配表</t>
  </si>
  <si>
    <t>州级配套经费预拨</t>
  </si>
  <si>
    <t xml:space="preserve">备注：
    1、列支科目：“2100799其他计划生育事务支出”预算支出功能科目，“513转移性支出”预算支出经济科目。
    2、州级配套经费包含特别扶助、一次性奖励、奖学金、失独家庭一次性抚慰金和城乡居民医保等5项配套经费，根据各县市5项工作任务量进行预拨，年终清算。
</t>
  </si>
  <si>
    <t>附表15</t>
  </si>
  <si>
    <t>2019年优生促进工程（国家免费孕前优生健康检查）
州级补助资金分配表</t>
  </si>
  <si>
    <t>目标人群
（对）</t>
  </si>
  <si>
    <t>检查费标准
（每对夫妇）</t>
  </si>
  <si>
    <t>州级应承担10％
（万元）</t>
  </si>
  <si>
    <t xml:space="preserve">    备注：列支科目：“2100799其他计划生育事务支出”预算支出功能科目，“513转移性支出”预算支出经济科目。</t>
  </si>
  <si>
    <t>附表16</t>
  </si>
  <si>
    <t>2019年计划生育宣传员（含流动人口社区管理员）州级补助资金分配表</t>
  </si>
  <si>
    <t>村级宣传员          (人)</t>
  </si>
  <si>
    <t>2019年统计社区管理员人数（人）</t>
  </si>
  <si>
    <t>宣传员社区
管理员人数
合计（人）</t>
  </si>
  <si>
    <t>补助标准（元/人/年）</t>
  </si>
  <si>
    <t>州级应补助
资金</t>
  </si>
  <si>
    <t>本次下达
州级补助</t>
  </si>
  <si>
    <t>附表17</t>
  </si>
  <si>
    <t>2019年农村订单定向医学生免费培养项目州级补助资金分配表</t>
  </si>
  <si>
    <t>5年制本科在读人数（人）</t>
  </si>
  <si>
    <t>小计（元）</t>
  </si>
  <si>
    <t>3年制专科在读人数</t>
  </si>
  <si>
    <t>应下达资金</t>
  </si>
  <si>
    <t xml:space="preserve">   备注： 1、根据《云南省农村订单定向医学生免费培养工作实施办法》和《云南省基层卫生人才培养实施方案》，在我省9所院校通过5年制本科和3年制专科开展订单定向医学生免费培养工作，重点为乡镇为卫生院培养从事全科医疗的卫生人才。2019年在读102人，其中省属项目本科79人（州级配套5000元/年·人），省属项目专科23人（州级配套860元/年·人），项目资金由州卫生健康委拨付省级9所培养院校。
   2、列支科目：“2109901其他卫生健康支出”预算支出功能科目，“502机关商品和服务支出”预算支出经济科目。</t>
  </si>
  <si>
    <t>附表18</t>
  </si>
  <si>
    <t>2019年乡村医生订单定向免费培养项目州级补助资金分配表</t>
  </si>
  <si>
    <t>培训人数（人）</t>
  </si>
  <si>
    <t>2017年已招录免费培养订单生101人，2018年招录63人，2019年预计招录120人,共计284人，按州级财政每年人均780元补助，23万元安排大理卫校负责培训。</t>
  </si>
  <si>
    <t xml:space="preserve">    列支科目：“2109901其他卫生健康支出”预算支出功能科目，“505对事业单位经常性补助”预算支出经济科目。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</si>
</sst>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60">
    <font>
      <sz val="12"/>
      <name val="宋体"/>
      <charset val="134"/>
    </font>
    <font>
      <sz val="12"/>
      <name val="仿宋_GB2312"/>
      <charset val="134"/>
    </font>
    <font>
      <b/>
      <sz val="12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b/>
      <sz val="20"/>
      <name val="方正小标宋简体"/>
      <charset val="134"/>
    </font>
    <font>
      <sz val="16"/>
      <name val="仿宋_GB2312"/>
      <charset val="134"/>
    </font>
    <font>
      <b/>
      <sz val="12"/>
      <name val="Times New Roman"/>
      <charset val="134"/>
    </font>
    <font>
      <sz val="20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2"/>
      <color indexed="8"/>
      <name val="Times New Roman"/>
      <charset val="134"/>
    </font>
    <font>
      <b/>
      <sz val="20"/>
      <name val="宋体"/>
      <charset val="134"/>
    </font>
    <font>
      <sz val="20"/>
      <name val="方正小标宋_GBK"/>
      <charset val="134"/>
    </font>
    <font>
      <b/>
      <sz val="12"/>
      <name val="华文仿宋"/>
      <charset val="134"/>
    </font>
    <font>
      <sz val="14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方正小标宋简体"/>
      <charset val="134"/>
    </font>
    <font>
      <b/>
      <sz val="14"/>
      <name val="宋体"/>
      <charset val="134"/>
    </font>
    <font>
      <b/>
      <sz val="20"/>
      <name val="方正小标宋_GBK"/>
      <charset val="134"/>
    </font>
    <font>
      <sz val="1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仿宋_GB2312"/>
      <charset val="134"/>
    </font>
    <font>
      <sz val="14"/>
      <name val="仿宋_GB2312"/>
      <charset val="134"/>
    </font>
    <font>
      <sz val="12"/>
      <color indexed="10"/>
      <name val="仿宋_GB2312"/>
      <charset val="134"/>
    </font>
    <font>
      <sz val="12"/>
      <color indexed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33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7" fillId="5" borderId="1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7" borderId="13" applyNumberFormat="0" applyFont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2" fillId="3" borderId="9" applyNumberFormat="0" applyAlignment="0" applyProtection="0">
      <alignment vertical="center"/>
    </xf>
    <xf numFmtId="0" fontId="54" fillId="3" borderId="11" applyNumberFormat="0" applyAlignment="0" applyProtection="0">
      <alignment vertical="center"/>
    </xf>
    <xf numFmtId="0" fontId="44" fillId="4" borderId="10" applyNumberFormat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top"/>
    </xf>
    <xf numFmtId="0" fontId="0" fillId="0" borderId="0"/>
    <xf numFmtId="0" fontId="33" fillId="0" borderId="0">
      <alignment vertical="center"/>
    </xf>
    <xf numFmtId="0" fontId="0" fillId="0" borderId="0">
      <alignment vertical="top"/>
    </xf>
    <xf numFmtId="0" fontId="0" fillId="0" borderId="0"/>
    <xf numFmtId="0" fontId="52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58" applyFont="1"/>
    <xf numFmtId="0" fontId="3" fillId="0" borderId="0" xfId="58" applyFont="1"/>
    <xf numFmtId="0" fontId="5" fillId="0" borderId="0" xfId="58" applyFont="1" applyAlignment="1">
      <alignment horizontal="center" vertical="center"/>
    </xf>
    <xf numFmtId="0" fontId="7" fillId="0" borderId="0" xfId="58" applyFont="1" applyAlignment="1">
      <alignment horizontal="center" vertical="center"/>
    </xf>
    <xf numFmtId="0" fontId="8" fillId="0" borderId="0" xfId="58" applyFont="1" applyAlignment="1">
      <alignment horizontal="center" vertical="center"/>
    </xf>
    <xf numFmtId="0" fontId="8" fillId="0" borderId="0" xfId="58" applyFont="1" applyAlignment="1"/>
    <xf numFmtId="0" fontId="3" fillId="0" borderId="0" xfId="58" applyFont="1" applyAlignment="1">
      <alignment horizontal="center"/>
    </xf>
    <xf numFmtId="0" fontId="3" fillId="0" borderId="2" xfId="58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58" applyFont="1" applyBorder="1" applyAlignment="1">
      <alignment horizontal="center" vertical="center"/>
    </xf>
    <xf numFmtId="177" fontId="6" fillId="0" borderId="1" xfId="58" applyNumberFormat="1" applyFont="1" applyBorder="1" applyAlignment="1">
      <alignment horizontal="center" vertical="center"/>
    </xf>
    <xf numFmtId="177" fontId="9" fillId="0" borderId="1" xfId="58" applyNumberFormat="1" applyFont="1" applyBorder="1" applyAlignment="1">
      <alignment horizontal="center" vertical="center"/>
    </xf>
    <xf numFmtId="0" fontId="3" fillId="0" borderId="1" xfId="58" applyFont="1" applyBorder="1" applyAlignment="1">
      <alignment horizontal="center" vertical="center"/>
    </xf>
    <xf numFmtId="0" fontId="9" fillId="0" borderId="1" xfId="58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/>
    <xf numFmtId="0" fontId="10" fillId="0" borderId="0" xfId="59" applyNumberFormat="1" applyFont="1" applyFill="1" applyBorder="1" applyAlignment="1">
      <alignment horizontal="center" vertical="center" wrapText="1"/>
    </xf>
    <xf numFmtId="0" fontId="11" fillId="0" borderId="3" xfId="59" applyNumberFormat="1" applyFont="1" applyFill="1" applyBorder="1" applyAlignment="1">
      <alignment horizontal="right" vertical="center" wrapText="1"/>
    </xf>
    <xf numFmtId="0" fontId="12" fillId="0" borderId="1" xfId="59" applyNumberFormat="1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6" fillId="0" borderId="1" xfId="58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176" fontId="13" fillId="0" borderId="1" xfId="59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58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6" fillId="0" borderId="0" xfId="0" applyFont="1"/>
    <xf numFmtId="0" fontId="1" fillId="0" borderId="0" xfId="0" applyFont="1" applyAlignment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9" fillId="0" borderId="1" xfId="58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29" fillId="0" borderId="3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8" fillId="0" borderId="0" xfId="0" applyFont="1" applyAlignment="1">
      <alignment horizontal="justify" vertical="center"/>
    </xf>
    <xf numFmtId="0" fontId="23" fillId="0" borderId="0" xfId="56" applyFont="1">
      <alignment vertical="center"/>
    </xf>
    <xf numFmtId="0" fontId="30" fillId="0" borderId="0" xfId="56" applyFont="1">
      <alignment vertical="center"/>
    </xf>
    <xf numFmtId="0" fontId="31" fillId="0" borderId="0" xfId="56" applyFont="1">
      <alignment vertical="center"/>
    </xf>
    <xf numFmtId="0" fontId="32" fillId="0" borderId="0" xfId="56" applyFont="1">
      <alignment vertical="center"/>
    </xf>
    <xf numFmtId="0" fontId="33" fillId="0" borderId="0" xfId="56">
      <alignment vertical="center"/>
    </xf>
    <xf numFmtId="178" fontId="33" fillId="0" borderId="0" xfId="56" applyNumberFormat="1" applyAlignment="1">
      <alignment vertical="center" wrapText="1"/>
    </xf>
    <xf numFmtId="178" fontId="23" fillId="0" borderId="0" xfId="56" applyNumberFormat="1" applyFont="1" applyAlignment="1">
      <alignment vertical="center" wrapText="1"/>
    </xf>
    <xf numFmtId="0" fontId="30" fillId="0" borderId="0" xfId="55" applyFont="1" applyBorder="1" applyAlignment="1">
      <alignment horizontal="center" vertical="center" wrapText="1"/>
    </xf>
    <xf numFmtId="0" fontId="22" fillId="0" borderId="3" xfId="55" applyFont="1" applyBorder="1" applyAlignment="1">
      <alignment horizontal="center" wrapText="1"/>
    </xf>
    <xf numFmtId="0" fontId="22" fillId="0" borderId="0" xfId="55" applyFont="1" applyBorder="1" applyAlignment="1">
      <alignment horizontal="center" wrapText="1"/>
    </xf>
    <xf numFmtId="0" fontId="23" fillId="0" borderId="0" xfId="56" applyFont="1" applyBorder="1" applyAlignment="1">
      <alignment horizontal="right" vertical="center"/>
    </xf>
    <xf numFmtId="0" fontId="23" fillId="0" borderId="0" xfId="56" applyFont="1" applyBorder="1">
      <alignment vertical="center"/>
    </xf>
    <xf numFmtId="0" fontId="22" fillId="0" borderId="1" xfId="55" applyFont="1" applyBorder="1" applyAlignment="1">
      <alignment horizontal="center" vertical="center" wrapText="1"/>
    </xf>
    <xf numFmtId="178" fontId="22" fillId="0" borderId="1" xfId="55" applyNumberFormat="1" applyFont="1" applyBorder="1" applyAlignment="1">
      <alignment horizontal="center" vertical="center" wrapText="1"/>
    </xf>
    <xf numFmtId="0" fontId="22" fillId="0" borderId="1" xfId="56" applyFont="1" applyBorder="1" applyAlignment="1">
      <alignment horizontal="center" vertical="center" wrapText="1"/>
    </xf>
    <xf numFmtId="0" fontId="31" fillId="0" borderId="0" xfId="56" applyFont="1" applyBorder="1" applyAlignment="1">
      <alignment vertical="center"/>
    </xf>
    <xf numFmtId="0" fontId="23" fillId="0" borderId="1" xfId="56" applyFont="1" applyBorder="1" applyAlignment="1">
      <alignment horizontal="center" vertical="center" wrapText="1"/>
    </xf>
    <xf numFmtId="0" fontId="32" fillId="0" borderId="0" xfId="56" applyFont="1" applyBorder="1">
      <alignment vertical="center"/>
    </xf>
    <xf numFmtId="0" fontId="23" fillId="0" borderId="0" xfId="56" applyFont="1" applyAlignment="1">
      <alignment horizontal="left" vertical="center" wrapText="1"/>
    </xf>
    <xf numFmtId="0" fontId="33" fillId="0" borderId="0" xfId="56" applyFont="1" applyAlignment="1">
      <alignment vertical="center" wrapText="1"/>
    </xf>
    <xf numFmtId="0" fontId="33" fillId="0" borderId="0" xfId="56" applyAlignment="1">
      <alignment vertical="center" wrapText="1"/>
    </xf>
    <xf numFmtId="178" fontId="33" fillId="0" borderId="0" xfId="56" applyNumberFormat="1" applyBorder="1" applyAlignment="1">
      <alignment vertical="center" wrapText="1"/>
    </xf>
    <xf numFmtId="0" fontId="6" fillId="0" borderId="0" xfId="58" applyFont="1" applyBorder="1" applyAlignment="1">
      <alignment horizontal="center" vertical="center" wrapText="1"/>
    </xf>
    <xf numFmtId="0" fontId="33" fillId="0" borderId="0" xfId="56" applyBorder="1">
      <alignment vertical="center"/>
    </xf>
    <xf numFmtId="0" fontId="3" fillId="0" borderId="0" xfId="0" applyFont="1" applyAlignment="1"/>
    <xf numFmtId="0" fontId="3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5" fillId="0" borderId="0" xfId="56" applyFont="1">
      <alignment vertical="center"/>
    </xf>
    <xf numFmtId="0" fontId="33" fillId="0" borderId="0" xfId="56" applyBorder="1" applyAlignment="1">
      <alignment vertical="center"/>
    </xf>
    <xf numFmtId="0" fontId="1" fillId="0" borderId="1" xfId="58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37" fillId="0" borderId="4" xfId="0" applyFont="1" applyBorder="1" applyAlignment="1"/>
    <xf numFmtId="0" fontId="38" fillId="0" borderId="0" xfId="0" applyFont="1" applyFill="1"/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9" fillId="0" borderId="0" xfId="0" applyFont="1" applyFill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/>
    <xf numFmtId="0" fontId="0" fillId="0" borderId="0" xfId="0" applyFont="1" applyBorder="1"/>
    <xf numFmtId="177" fontId="4" fillId="0" borderId="0" xfId="0" applyNumberFormat="1" applyFont="1" applyBorder="1"/>
    <xf numFmtId="0" fontId="37" fillId="0" borderId="0" xfId="0" applyFont="1" applyAlignment="1">
      <alignment horizontal="left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2 2" xfId="54"/>
    <cellStyle name="常规 2" xfId="55"/>
    <cellStyle name="常规 3" xfId="56"/>
    <cellStyle name="常规 5" xfId="57"/>
    <cellStyle name="常规_Sheet1" xfId="58"/>
    <cellStyle name="样式 1" xfId="5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X43"/>
  <sheetViews>
    <sheetView showZeros="0" zoomScale="70" zoomScaleNormal="70" workbookViewId="0">
      <pane xSplit="1" ySplit="4" topLeftCell="B5" activePane="bottomRight" state="frozen"/>
      <selection/>
      <selection pane="topRight"/>
      <selection pane="bottomLeft"/>
      <selection pane="bottomRight" activeCell="M20" sqref="M20"/>
    </sheetView>
  </sheetViews>
  <sheetFormatPr defaultColWidth="9" defaultRowHeight="15.6"/>
  <cols>
    <col min="1" max="1" width="17.1" style="1" customWidth="1"/>
    <col min="2" max="2" width="9.7" style="1" customWidth="1"/>
    <col min="3" max="3" width="10.4" style="5" customWidth="1"/>
    <col min="4" max="4" width="10.5" style="5" customWidth="1"/>
    <col min="5" max="5" width="9.7" style="1" customWidth="1"/>
    <col min="6" max="7" width="10.4" style="5" customWidth="1"/>
    <col min="8" max="8" width="10.1" style="5" customWidth="1"/>
    <col min="9" max="9" width="8.9" style="5" customWidth="1"/>
    <col min="10" max="10" width="10.5" style="5" customWidth="1"/>
    <col min="11" max="11" width="8.5" style="5" customWidth="1"/>
    <col min="12" max="12" width="10.4" style="5" customWidth="1"/>
    <col min="13" max="13" width="11.9" style="5" customWidth="1"/>
    <col min="14" max="14" width="12.2" style="5" customWidth="1"/>
    <col min="15" max="15" width="10.1" style="5" customWidth="1"/>
    <col min="16" max="16" width="10.4" style="5" customWidth="1"/>
    <col min="17" max="18" width="9" style="5" customWidth="1"/>
    <col min="19" max="19" width="13.1" style="5" customWidth="1"/>
    <col min="20" max="20" width="10.7" style="5" customWidth="1"/>
    <col min="21" max="21" width="12.6" style="5" customWidth="1"/>
    <col min="22" max="22" width="10.9" style="5" customWidth="1"/>
    <col min="23" max="16384" width="9" style="5"/>
  </cols>
  <sheetData>
    <row r="1" s="1" customFormat="1" ht="20" customHeight="1" spans="1:5">
      <c r="A1" s="47" t="s">
        <v>0</v>
      </c>
      <c r="B1" s="47"/>
      <c r="E1" s="47"/>
    </row>
    <row r="2" s="34" customFormat="1" ht="38.1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20" customHeight="1" spans="1:19">
      <c r="A3" s="154"/>
      <c r="B3" s="154"/>
      <c r="C3" s="155"/>
      <c r="D3" s="155"/>
      <c r="E3" s="154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69" t="s">
        <v>2</v>
      </c>
    </row>
    <row r="4" s="3" customFormat="1" ht="63.9" customHeight="1" spans="1:24">
      <c r="A4" s="40" t="s">
        <v>3</v>
      </c>
      <c r="B4" s="156" t="s">
        <v>4</v>
      </c>
      <c r="C4" s="156" t="s">
        <v>5</v>
      </c>
      <c r="D4" s="156" t="s">
        <v>6</v>
      </c>
      <c r="E4" s="156" t="s">
        <v>7</v>
      </c>
      <c r="F4" s="156" t="s">
        <v>8</v>
      </c>
      <c r="G4" s="156" t="s">
        <v>9</v>
      </c>
      <c r="H4" s="156" t="s">
        <v>10</v>
      </c>
      <c r="I4" s="156" t="s">
        <v>11</v>
      </c>
      <c r="J4" s="156" t="s">
        <v>12</v>
      </c>
      <c r="K4" s="156" t="s">
        <v>13</v>
      </c>
      <c r="L4" s="156" t="s">
        <v>14</v>
      </c>
      <c r="M4" s="156" t="s">
        <v>15</v>
      </c>
      <c r="N4" s="156" t="s">
        <v>16</v>
      </c>
      <c r="O4" s="156" t="s">
        <v>17</v>
      </c>
      <c r="P4" s="156" t="s">
        <v>18</v>
      </c>
      <c r="Q4" s="156" t="s">
        <v>19</v>
      </c>
      <c r="R4" s="156" t="s">
        <v>20</v>
      </c>
      <c r="S4" s="40" t="s">
        <v>21</v>
      </c>
      <c r="T4" s="170"/>
      <c r="U4" s="170"/>
      <c r="V4" s="171"/>
      <c r="W4" s="170"/>
      <c r="X4" s="170"/>
    </row>
    <row r="5" ht="27" customHeight="1" spans="1:22">
      <c r="A5" s="145" t="s">
        <v>22</v>
      </c>
      <c r="B5" s="157"/>
      <c r="C5" s="158">
        <v>5</v>
      </c>
      <c r="D5" s="159"/>
      <c r="E5" s="157"/>
      <c r="F5" s="160">
        <v>40</v>
      </c>
      <c r="G5" s="160">
        <v>46.92</v>
      </c>
      <c r="H5" s="160">
        <v>2.5</v>
      </c>
      <c r="I5" s="159">
        <v>16</v>
      </c>
      <c r="J5" s="159">
        <v>18</v>
      </c>
      <c r="K5" s="165">
        <v>32.4</v>
      </c>
      <c r="L5" s="161">
        <v>2.22</v>
      </c>
      <c r="M5" s="159">
        <v>13</v>
      </c>
      <c r="N5" s="161">
        <v>115</v>
      </c>
      <c r="O5" s="161">
        <v>6</v>
      </c>
      <c r="P5" s="166">
        <v>21.03</v>
      </c>
      <c r="Q5" s="159"/>
      <c r="R5" s="159"/>
      <c r="S5" s="172">
        <f t="shared" ref="S5:S29" si="0">SUM(B5:R5)</f>
        <v>318.07</v>
      </c>
      <c r="V5" s="173"/>
    </row>
    <row r="6" ht="27" customHeight="1" spans="1:22">
      <c r="A6" s="145" t="s">
        <v>23</v>
      </c>
      <c r="B6" s="157"/>
      <c r="C6" s="158">
        <v>1.5</v>
      </c>
      <c r="D6" s="159"/>
      <c r="E6" s="157"/>
      <c r="F6" s="160"/>
      <c r="G6" s="160">
        <v>7.41</v>
      </c>
      <c r="H6" s="160">
        <v>2</v>
      </c>
      <c r="I6" s="159">
        <v>2</v>
      </c>
      <c r="J6" s="159">
        <v>3.8</v>
      </c>
      <c r="K6" s="165">
        <v>11.09</v>
      </c>
      <c r="L6" s="161">
        <v>1.97</v>
      </c>
      <c r="M6" s="159">
        <v>8</v>
      </c>
      <c r="N6" s="161">
        <v>16</v>
      </c>
      <c r="O6" s="161">
        <v>2.4</v>
      </c>
      <c r="P6" s="166">
        <v>10.8</v>
      </c>
      <c r="Q6" s="159"/>
      <c r="R6" s="159"/>
      <c r="S6" s="172">
        <f t="shared" si="0"/>
        <v>66.97</v>
      </c>
      <c r="V6" s="173"/>
    </row>
    <row r="7" ht="27" customHeight="1" spans="1:22">
      <c r="A7" s="145" t="s">
        <v>24</v>
      </c>
      <c r="B7" s="157"/>
      <c r="C7" s="158"/>
      <c r="D7" s="159"/>
      <c r="E7" s="157"/>
      <c r="F7" s="160"/>
      <c r="G7" s="160">
        <v>32.85</v>
      </c>
      <c r="H7" s="160">
        <v>2.5</v>
      </c>
      <c r="I7" s="159">
        <v>6</v>
      </c>
      <c r="J7" s="159">
        <v>10.6</v>
      </c>
      <c r="K7" s="165">
        <v>31.68</v>
      </c>
      <c r="L7" s="161">
        <v>4.4</v>
      </c>
      <c r="M7" s="159">
        <v>8</v>
      </c>
      <c r="N7" s="161">
        <v>74</v>
      </c>
      <c r="O7" s="161">
        <v>7.5</v>
      </c>
      <c r="P7" s="166">
        <v>23.33</v>
      </c>
      <c r="Q7" s="159"/>
      <c r="R7" s="159"/>
      <c r="S7" s="172">
        <f t="shared" si="0"/>
        <v>200.86</v>
      </c>
      <c r="V7" s="173"/>
    </row>
    <row r="8" ht="27" customHeight="1" spans="1:22">
      <c r="A8" s="145" t="s">
        <v>25</v>
      </c>
      <c r="B8" s="157"/>
      <c r="C8" s="158"/>
      <c r="D8" s="159"/>
      <c r="E8" s="157"/>
      <c r="F8" s="160"/>
      <c r="G8" s="160">
        <v>25.13</v>
      </c>
      <c r="H8" s="160">
        <v>2.5</v>
      </c>
      <c r="I8" s="159">
        <v>5</v>
      </c>
      <c r="J8" s="159">
        <v>11.6</v>
      </c>
      <c r="K8" s="165">
        <v>26.78</v>
      </c>
      <c r="L8" s="161">
        <v>5</v>
      </c>
      <c r="M8" s="159">
        <v>10</v>
      </c>
      <c r="N8" s="161">
        <v>37</v>
      </c>
      <c r="O8" s="161">
        <v>6.5</v>
      </c>
      <c r="P8" s="166">
        <v>13.97</v>
      </c>
      <c r="Q8" s="159"/>
      <c r="R8" s="159"/>
      <c r="S8" s="172">
        <f t="shared" si="0"/>
        <v>143.48</v>
      </c>
      <c r="V8" s="173"/>
    </row>
    <row r="9" ht="27" customHeight="1" spans="1:22">
      <c r="A9" s="145" t="s">
        <v>26</v>
      </c>
      <c r="B9" s="157"/>
      <c r="C9" s="158">
        <v>5.5</v>
      </c>
      <c r="D9" s="159"/>
      <c r="E9" s="157"/>
      <c r="F9" s="160"/>
      <c r="G9" s="160">
        <v>22.54</v>
      </c>
      <c r="H9" s="160">
        <v>2.5</v>
      </c>
      <c r="I9" s="159">
        <v>6</v>
      </c>
      <c r="J9" s="159">
        <v>7.9</v>
      </c>
      <c r="K9" s="165">
        <v>22.68</v>
      </c>
      <c r="L9" s="161">
        <v>8.55</v>
      </c>
      <c r="M9" s="159">
        <v>5</v>
      </c>
      <c r="N9" s="161">
        <v>50</v>
      </c>
      <c r="O9" s="161">
        <v>5.5</v>
      </c>
      <c r="P9" s="166">
        <v>13.54</v>
      </c>
      <c r="Q9" s="159"/>
      <c r="R9" s="159"/>
      <c r="S9" s="172">
        <f t="shared" si="0"/>
        <v>149.71</v>
      </c>
      <c r="V9" s="173"/>
    </row>
    <row r="10" ht="27" customHeight="1" spans="1:22">
      <c r="A10" s="145" t="s">
        <v>27</v>
      </c>
      <c r="B10" s="157"/>
      <c r="C10" s="158">
        <v>2</v>
      </c>
      <c r="D10" s="159"/>
      <c r="E10" s="157"/>
      <c r="F10" s="160">
        <v>10</v>
      </c>
      <c r="G10" s="160">
        <v>15.3</v>
      </c>
      <c r="H10" s="160">
        <v>2</v>
      </c>
      <c r="I10" s="159">
        <v>6</v>
      </c>
      <c r="J10" s="159">
        <v>5.3</v>
      </c>
      <c r="K10" s="165">
        <v>18.72</v>
      </c>
      <c r="L10" s="161">
        <v>7.21</v>
      </c>
      <c r="M10" s="159">
        <v>5</v>
      </c>
      <c r="N10" s="161">
        <v>33</v>
      </c>
      <c r="O10" s="161">
        <v>2.6</v>
      </c>
      <c r="P10" s="166">
        <v>11.93</v>
      </c>
      <c r="Q10" s="159"/>
      <c r="R10" s="159"/>
      <c r="S10" s="172">
        <f t="shared" si="0"/>
        <v>119.06</v>
      </c>
      <c r="V10" s="173"/>
    </row>
    <row r="11" ht="27" customHeight="1" spans="1:22">
      <c r="A11" s="145" t="s">
        <v>28</v>
      </c>
      <c r="B11" s="157"/>
      <c r="C11" s="158">
        <v>1</v>
      </c>
      <c r="D11" s="159"/>
      <c r="E11" s="157"/>
      <c r="F11" s="160"/>
      <c r="G11" s="160">
        <v>21.92</v>
      </c>
      <c r="H11" s="160">
        <v>4.5</v>
      </c>
      <c r="I11" s="159">
        <v>19</v>
      </c>
      <c r="J11" s="159">
        <v>8</v>
      </c>
      <c r="K11" s="165">
        <v>22.32</v>
      </c>
      <c r="L11" s="161">
        <v>4.1</v>
      </c>
      <c r="M11" s="159">
        <v>9</v>
      </c>
      <c r="N11" s="161">
        <v>48</v>
      </c>
      <c r="O11" s="161">
        <v>4</v>
      </c>
      <c r="P11" s="166">
        <v>13.25</v>
      </c>
      <c r="Q11" s="159"/>
      <c r="R11" s="159"/>
      <c r="S11" s="172">
        <f t="shared" si="0"/>
        <v>155.09</v>
      </c>
      <c r="V11" s="173"/>
    </row>
    <row r="12" ht="27" customHeight="1" spans="1:22">
      <c r="A12" s="145" t="s">
        <v>29</v>
      </c>
      <c r="B12" s="157"/>
      <c r="C12" s="158">
        <v>0.5</v>
      </c>
      <c r="D12" s="159"/>
      <c r="E12" s="157"/>
      <c r="F12" s="160">
        <v>10</v>
      </c>
      <c r="G12" s="160">
        <v>12.71</v>
      </c>
      <c r="H12" s="160">
        <v>2</v>
      </c>
      <c r="I12" s="159">
        <v>1</v>
      </c>
      <c r="J12" s="159">
        <v>5.3</v>
      </c>
      <c r="K12" s="165">
        <v>14.04</v>
      </c>
      <c r="L12" s="161">
        <v>2.72</v>
      </c>
      <c r="M12" s="159">
        <v>9</v>
      </c>
      <c r="N12" s="161">
        <v>21</v>
      </c>
      <c r="O12" s="161">
        <v>2.6</v>
      </c>
      <c r="P12" s="166">
        <v>11.52</v>
      </c>
      <c r="Q12" s="159"/>
      <c r="R12" s="159"/>
      <c r="S12" s="172">
        <f t="shared" si="0"/>
        <v>92.39</v>
      </c>
      <c r="V12" s="173"/>
    </row>
    <row r="13" ht="27" customHeight="1" spans="1:22">
      <c r="A13" s="145" t="s">
        <v>30</v>
      </c>
      <c r="B13" s="157"/>
      <c r="C13" s="158">
        <v>2.5</v>
      </c>
      <c r="D13" s="159"/>
      <c r="E13" s="157"/>
      <c r="F13" s="160">
        <v>40</v>
      </c>
      <c r="G13" s="160">
        <v>14.48</v>
      </c>
      <c r="H13" s="160">
        <v>2</v>
      </c>
      <c r="I13" s="159">
        <v>2</v>
      </c>
      <c r="J13" s="159">
        <v>11.6</v>
      </c>
      <c r="K13" s="165">
        <v>16.27</v>
      </c>
      <c r="L13" s="161">
        <v>5.56</v>
      </c>
      <c r="M13" s="159">
        <v>7</v>
      </c>
      <c r="N13" s="161">
        <v>35</v>
      </c>
      <c r="O13" s="161">
        <v>2.5</v>
      </c>
      <c r="P13" s="166">
        <v>13.4</v>
      </c>
      <c r="Q13" s="159"/>
      <c r="R13" s="159"/>
      <c r="S13" s="172">
        <f t="shared" si="0"/>
        <v>152.31</v>
      </c>
      <c r="V13" s="173"/>
    </row>
    <row r="14" ht="27" customHeight="1" spans="1:22">
      <c r="A14" s="145" t="s">
        <v>31</v>
      </c>
      <c r="B14" s="157"/>
      <c r="C14" s="158">
        <v>1</v>
      </c>
      <c r="D14" s="159"/>
      <c r="E14" s="157"/>
      <c r="F14" s="160"/>
      <c r="G14" s="160">
        <v>19.38</v>
      </c>
      <c r="H14" s="160">
        <v>4.5</v>
      </c>
      <c r="I14" s="159">
        <v>16</v>
      </c>
      <c r="J14" s="159">
        <v>5.3</v>
      </c>
      <c r="K14" s="165">
        <v>23.83</v>
      </c>
      <c r="L14" s="161">
        <v>4.08</v>
      </c>
      <c r="M14" s="159">
        <v>11</v>
      </c>
      <c r="N14" s="161">
        <v>35</v>
      </c>
      <c r="O14" s="161">
        <v>3</v>
      </c>
      <c r="P14" s="166">
        <v>13.83</v>
      </c>
      <c r="Q14" s="159"/>
      <c r="R14" s="159"/>
      <c r="S14" s="172">
        <f t="shared" si="0"/>
        <v>136.92</v>
      </c>
      <c r="V14" s="173"/>
    </row>
    <row r="15" ht="27" customHeight="1" spans="1:22">
      <c r="A15" s="145" t="s">
        <v>32</v>
      </c>
      <c r="B15" s="157"/>
      <c r="C15" s="158">
        <v>2</v>
      </c>
      <c r="D15" s="159"/>
      <c r="E15" s="157"/>
      <c r="F15" s="160"/>
      <c r="G15" s="160">
        <v>12.33</v>
      </c>
      <c r="H15" s="160">
        <v>2</v>
      </c>
      <c r="I15" s="159">
        <v>5</v>
      </c>
      <c r="J15" s="159">
        <v>4.6</v>
      </c>
      <c r="K15" s="165">
        <v>17.93</v>
      </c>
      <c r="L15" s="161">
        <v>3.83</v>
      </c>
      <c r="M15" s="159">
        <v>7</v>
      </c>
      <c r="N15" s="161">
        <v>15</v>
      </c>
      <c r="O15" s="161">
        <v>3</v>
      </c>
      <c r="P15" s="166">
        <v>13.97</v>
      </c>
      <c r="Q15" s="159"/>
      <c r="R15" s="159"/>
      <c r="S15" s="172">
        <f t="shared" si="0"/>
        <v>86.66</v>
      </c>
      <c r="V15" s="173"/>
    </row>
    <row r="16" ht="27" customHeight="1" spans="1:22">
      <c r="A16" s="145" t="s">
        <v>33</v>
      </c>
      <c r="B16" s="157"/>
      <c r="C16" s="158"/>
      <c r="D16" s="159"/>
      <c r="E16" s="157"/>
      <c r="F16" s="160"/>
      <c r="G16" s="160">
        <v>18.03</v>
      </c>
      <c r="H16" s="160">
        <v>7</v>
      </c>
      <c r="I16" s="159">
        <v>16</v>
      </c>
      <c r="J16" s="159">
        <v>4.7</v>
      </c>
      <c r="K16" s="165">
        <v>23.26</v>
      </c>
      <c r="L16" s="161">
        <v>4.36</v>
      </c>
      <c r="M16" s="159">
        <v>8</v>
      </c>
      <c r="N16" s="161">
        <v>38</v>
      </c>
      <c r="O16" s="161">
        <v>4.4</v>
      </c>
      <c r="P16" s="166">
        <v>17.43</v>
      </c>
      <c r="Q16" s="159"/>
      <c r="R16" s="159"/>
      <c r="S16" s="172">
        <f t="shared" si="0"/>
        <v>141.18</v>
      </c>
      <c r="V16" s="173"/>
    </row>
    <row r="17" ht="27" customHeight="1" spans="1:22">
      <c r="A17" s="145" t="s">
        <v>34</v>
      </c>
      <c r="B17" s="161">
        <v>100</v>
      </c>
      <c r="C17" s="158"/>
      <c r="D17" s="160"/>
      <c r="E17" s="161"/>
      <c r="F17" s="160"/>
      <c r="G17" s="160"/>
      <c r="H17" s="160"/>
      <c r="I17" s="160">
        <v>20</v>
      </c>
      <c r="J17" s="160">
        <v>20</v>
      </c>
      <c r="K17" s="160"/>
      <c r="L17" s="160"/>
      <c r="M17" s="160"/>
      <c r="N17" s="160"/>
      <c r="O17" s="160"/>
      <c r="P17" s="167"/>
      <c r="Q17" s="160">
        <v>41</v>
      </c>
      <c r="R17" s="160"/>
      <c r="S17" s="172">
        <f t="shared" si="0"/>
        <v>181</v>
      </c>
      <c r="T17" s="174"/>
      <c r="U17" s="174"/>
      <c r="V17" s="174"/>
    </row>
    <row r="18" ht="27" customHeight="1" spans="1:22">
      <c r="A18" s="145" t="s">
        <v>35</v>
      </c>
      <c r="B18" s="161"/>
      <c r="C18" s="160"/>
      <c r="D18" s="160"/>
      <c r="E18" s="161">
        <v>203</v>
      </c>
      <c r="F18" s="160"/>
      <c r="G18" s="160"/>
      <c r="H18" s="160"/>
      <c r="I18" s="160"/>
      <c r="J18" s="160">
        <v>12</v>
      </c>
      <c r="K18" s="160"/>
      <c r="L18" s="160"/>
      <c r="M18" s="160"/>
      <c r="N18" s="160"/>
      <c r="O18" s="160"/>
      <c r="P18" s="160"/>
      <c r="Q18" s="160"/>
      <c r="R18" s="160"/>
      <c r="S18" s="172">
        <f t="shared" si="0"/>
        <v>215</v>
      </c>
      <c r="T18" s="174"/>
      <c r="U18" s="174"/>
      <c r="V18" s="174"/>
    </row>
    <row r="19" ht="27" customHeight="1" spans="1:22">
      <c r="A19" s="145" t="s">
        <v>36</v>
      </c>
      <c r="B19" s="161"/>
      <c r="C19" s="160"/>
      <c r="D19" s="161">
        <v>30</v>
      </c>
      <c r="E19" s="161"/>
      <c r="F19" s="160"/>
      <c r="G19" s="160"/>
      <c r="H19" s="160"/>
      <c r="I19" s="160"/>
      <c r="J19" s="160">
        <v>2</v>
      </c>
      <c r="K19" s="160"/>
      <c r="L19" s="160"/>
      <c r="M19" s="160"/>
      <c r="N19" s="160"/>
      <c r="O19" s="160"/>
      <c r="P19" s="160"/>
      <c r="Q19" s="160"/>
      <c r="R19" s="160">
        <v>23</v>
      </c>
      <c r="S19" s="172">
        <f t="shared" si="0"/>
        <v>55</v>
      </c>
      <c r="T19" s="174"/>
      <c r="U19" s="174"/>
      <c r="V19" s="174"/>
    </row>
    <row r="20" ht="27" customHeight="1" spans="1:22">
      <c r="A20" s="145" t="s">
        <v>37</v>
      </c>
      <c r="B20" s="161"/>
      <c r="C20" s="160"/>
      <c r="D20" s="160"/>
      <c r="E20" s="161">
        <v>36</v>
      </c>
      <c r="F20" s="160"/>
      <c r="G20" s="160"/>
      <c r="H20" s="160"/>
      <c r="I20" s="160"/>
      <c r="J20" s="160">
        <v>2</v>
      </c>
      <c r="K20" s="160"/>
      <c r="L20" s="160"/>
      <c r="M20" s="160"/>
      <c r="N20" s="160"/>
      <c r="O20" s="160"/>
      <c r="P20" s="160"/>
      <c r="Q20" s="160"/>
      <c r="R20" s="160"/>
      <c r="S20" s="172">
        <f t="shared" si="0"/>
        <v>38</v>
      </c>
      <c r="T20" s="174"/>
      <c r="U20" s="174"/>
      <c r="V20" s="174"/>
    </row>
    <row r="21" ht="27" customHeight="1" spans="1:22">
      <c r="A21" s="145" t="s">
        <v>38</v>
      </c>
      <c r="B21" s="161"/>
      <c r="C21" s="160"/>
      <c r="D21" s="160"/>
      <c r="E21" s="161">
        <v>24</v>
      </c>
      <c r="F21" s="160"/>
      <c r="G21" s="160"/>
      <c r="H21" s="160"/>
      <c r="I21" s="160"/>
      <c r="J21" s="160">
        <v>6</v>
      </c>
      <c r="K21" s="160"/>
      <c r="L21" s="160"/>
      <c r="M21" s="160"/>
      <c r="N21" s="160"/>
      <c r="O21" s="160"/>
      <c r="P21" s="160"/>
      <c r="Q21" s="160"/>
      <c r="R21" s="160"/>
      <c r="S21" s="172">
        <f t="shared" si="0"/>
        <v>30</v>
      </c>
      <c r="T21" s="174"/>
      <c r="U21" s="174"/>
      <c r="V21" s="174"/>
    </row>
    <row r="22" ht="27" customHeight="1" spans="1:22">
      <c r="A22" s="145" t="s">
        <v>39</v>
      </c>
      <c r="B22" s="157"/>
      <c r="C22" s="160"/>
      <c r="D22" s="160"/>
      <c r="E22" s="157"/>
      <c r="F22" s="160"/>
      <c r="G22" s="160"/>
      <c r="H22" s="160">
        <v>14</v>
      </c>
      <c r="I22" s="160"/>
      <c r="J22" s="160">
        <v>65</v>
      </c>
      <c r="K22" s="160"/>
      <c r="L22" s="160"/>
      <c r="M22" s="160"/>
      <c r="N22" s="160"/>
      <c r="O22" s="160"/>
      <c r="P22" s="160"/>
      <c r="Q22" s="160"/>
      <c r="R22" s="160"/>
      <c r="S22" s="172">
        <f t="shared" si="0"/>
        <v>79</v>
      </c>
      <c r="T22" s="174"/>
      <c r="U22" s="174"/>
      <c r="V22" s="174"/>
    </row>
    <row r="23" ht="27" customHeight="1" spans="1:22">
      <c r="A23" s="145" t="s">
        <v>40</v>
      </c>
      <c r="B23" s="157"/>
      <c r="C23" s="160"/>
      <c r="D23" s="160"/>
      <c r="E23" s="157"/>
      <c r="F23" s="160"/>
      <c r="G23" s="160"/>
      <c r="H23" s="160"/>
      <c r="I23" s="160"/>
      <c r="J23" s="160">
        <v>7</v>
      </c>
      <c r="K23" s="160"/>
      <c r="L23" s="160"/>
      <c r="M23" s="160"/>
      <c r="N23" s="160"/>
      <c r="O23" s="160"/>
      <c r="P23" s="160"/>
      <c r="Q23" s="160"/>
      <c r="R23" s="160"/>
      <c r="S23" s="172">
        <f t="shared" si="0"/>
        <v>7</v>
      </c>
      <c r="T23" s="174"/>
      <c r="U23" s="174"/>
      <c r="V23" s="174"/>
    </row>
    <row r="24" ht="27" customHeight="1" spans="1:22">
      <c r="A24" s="145" t="s">
        <v>41</v>
      </c>
      <c r="B24" s="157"/>
      <c r="C24" s="160"/>
      <c r="D24" s="160"/>
      <c r="E24" s="157"/>
      <c r="F24" s="160"/>
      <c r="G24" s="160"/>
      <c r="H24" s="160"/>
      <c r="I24" s="160">
        <v>30</v>
      </c>
      <c r="J24" s="160"/>
      <c r="K24" s="160"/>
      <c r="L24" s="160"/>
      <c r="M24" s="160"/>
      <c r="N24" s="160"/>
      <c r="O24" s="160"/>
      <c r="P24" s="160"/>
      <c r="Q24" s="160"/>
      <c r="R24" s="160"/>
      <c r="S24" s="172">
        <f t="shared" si="0"/>
        <v>30</v>
      </c>
      <c r="T24" s="174"/>
      <c r="U24" s="174"/>
      <c r="V24" s="174"/>
    </row>
    <row r="25" ht="27" customHeight="1" spans="1:22">
      <c r="A25" s="145" t="s">
        <v>42</v>
      </c>
      <c r="B25" s="157"/>
      <c r="C25" s="160"/>
      <c r="D25" s="160"/>
      <c r="E25" s="157"/>
      <c r="F25" s="160"/>
      <c r="G25" s="160"/>
      <c r="H25" s="160"/>
      <c r="I25" s="160"/>
      <c r="J25" s="160">
        <v>2</v>
      </c>
      <c r="K25" s="160"/>
      <c r="L25" s="160"/>
      <c r="M25" s="160"/>
      <c r="N25" s="160"/>
      <c r="O25" s="160"/>
      <c r="P25" s="160"/>
      <c r="Q25" s="160"/>
      <c r="R25" s="160"/>
      <c r="S25" s="172">
        <f t="shared" si="0"/>
        <v>2</v>
      </c>
      <c r="T25" s="174"/>
      <c r="U25" s="174"/>
      <c r="V25" s="174"/>
    </row>
    <row r="26" ht="27" customHeight="1" spans="1:22">
      <c r="A26" s="145" t="s">
        <v>43</v>
      </c>
      <c r="B26" s="157"/>
      <c r="C26" s="160"/>
      <c r="D26" s="160"/>
      <c r="E26" s="157"/>
      <c r="F26" s="160"/>
      <c r="G26" s="160"/>
      <c r="H26" s="160"/>
      <c r="I26" s="160"/>
      <c r="J26" s="160">
        <v>3</v>
      </c>
      <c r="K26" s="160"/>
      <c r="L26" s="160"/>
      <c r="M26" s="160"/>
      <c r="N26" s="160"/>
      <c r="O26" s="160"/>
      <c r="P26" s="160"/>
      <c r="Q26" s="160"/>
      <c r="R26" s="160"/>
      <c r="S26" s="172">
        <f t="shared" si="0"/>
        <v>3</v>
      </c>
      <c r="T26" s="174"/>
      <c r="U26" s="174"/>
      <c r="V26" s="174"/>
    </row>
    <row r="27" ht="33" customHeight="1" spans="1:22">
      <c r="A27" s="145" t="s">
        <v>44</v>
      </c>
      <c r="B27" s="157"/>
      <c r="C27" s="160"/>
      <c r="D27" s="160"/>
      <c r="E27" s="157"/>
      <c r="F27" s="160"/>
      <c r="G27" s="160"/>
      <c r="H27" s="160"/>
      <c r="I27" s="160"/>
      <c r="J27" s="160">
        <v>8</v>
      </c>
      <c r="K27" s="160"/>
      <c r="L27" s="160"/>
      <c r="M27" s="160"/>
      <c r="N27" s="160"/>
      <c r="O27" s="160"/>
      <c r="P27" s="160"/>
      <c r="Q27" s="160"/>
      <c r="R27" s="160"/>
      <c r="S27" s="172">
        <f t="shared" si="0"/>
        <v>8</v>
      </c>
      <c r="T27" s="174"/>
      <c r="U27" s="174"/>
      <c r="V27" s="174"/>
    </row>
    <row r="28" ht="33" customHeight="1" spans="1:22">
      <c r="A28" s="145" t="s">
        <v>45</v>
      </c>
      <c r="B28" s="157"/>
      <c r="C28" s="160"/>
      <c r="D28" s="160"/>
      <c r="E28" s="157"/>
      <c r="F28" s="160"/>
      <c r="G28" s="160"/>
      <c r="H28" s="160"/>
      <c r="I28" s="160"/>
      <c r="J28" s="160">
        <v>20</v>
      </c>
      <c r="K28" s="160"/>
      <c r="L28" s="160"/>
      <c r="M28" s="160"/>
      <c r="N28" s="160"/>
      <c r="O28" s="160"/>
      <c r="P28" s="160"/>
      <c r="Q28" s="160"/>
      <c r="R28" s="160"/>
      <c r="S28" s="172">
        <f t="shared" si="0"/>
        <v>20</v>
      </c>
      <c r="T28" s="174"/>
      <c r="U28" s="174"/>
      <c r="V28" s="174"/>
    </row>
    <row r="29" ht="33" customHeight="1" spans="1:22">
      <c r="A29" s="145" t="s">
        <v>46</v>
      </c>
      <c r="B29" s="157"/>
      <c r="C29" s="160"/>
      <c r="D29" s="160"/>
      <c r="E29" s="157"/>
      <c r="F29" s="160"/>
      <c r="G29" s="160"/>
      <c r="H29" s="160"/>
      <c r="I29" s="160"/>
      <c r="J29" s="160">
        <v>6.3</v>
      </c>
      <c r="K29" s="160"/>
      <c r="L29" s="160"/>
      <c r="M29" s="160"/>
      <c r="N29" s="160"/>
      <c r="O29" s="160"/>
      <c r="P29" s="160"/>
      <c r="Q29" s="160"/>
      <c r="R29" s="160"/>
      <c r="S29" s="172">
        <f t="shared" si="0"/>
        <v>6.3</v>
      </c>
      <c r="T29" s="174"/>
      <c r="U29" s="174"/>
      <c r="V29" s="174"/>
    </row>
    <row r="30" s="4" customFormat="1" ht="24.6" customHeight="1" spans="1:22">
      <c r="A30" s="40" t="s">
        <v>47</v>
      </c>
      <c r="B30" s="162">
        <v>100</v>
      </c>
      <c r="C30" s="162">
        <f t="shared" ref="C30:G30" si="1">SUM(C5:C29)</f>
        <v>21</v>
      </c>
      <c r="D30" s="162">
        <f t="shared" si="1"/>
        <v>30</v>
      </c>
      <c r="E30" s="162">
        <f t="shared" si="1"/>
        <v>263</v>
      </c>
      <c r="F30" s="162">
        <f t="shared" si="1"/>
        <v>100</v>
      </c>
      <c r="G30" s="162">
        <f t="shared" si="1"/>
        <v>249</v>
      </c>
      <c r="H30" s="162">
        <f t="shared" ref="H30" si="2">SUM(H5:H29)</f>
        <v>50</v>
      </c>
      <c r="I30" s="162">
        <f t="shared" ref="I30" si="3">SUM(I5:I29)</f>
        <v>150</v>
      </c>
      <c r="J30" s="162">
        <f t="shared" ref="J30" si="4">SUM(J5:J29)</f>
        <v>250</v>
      </c>
      <c r="K30" s="162">
        <f t="shared" ref="K30:M30" si="5">SUM(K5:K29)</f>
        <v>261</v>
      </c>
      <c r="L30" s="162">
        <f t="shared" si="5"/>
        <v>54</v>
      </c>
      <c r="M30" s="162">
        <f t="shared" si="5"/>
        <v>100</v>
      </c>
      <c r="N30" s="162">
        <f t="shared" ref="N30" si="6">SUM(N5:N29)</f>
        <v>517</v>
      </c>
      <c r="O30" s="162">
        <f t="shared" ref="O30" si="7">SUM(O5:O29)</f>
        <v>50</v>
      </c>
      <c r="P30" s="162">
        <f t="shared" ref="P30" si="8">SUM(P5:P29)</f>
        <v>178</v>
      </c>
      <c r="Q30" s="162">
        <v>41</v>
      </c>
      <c r="R30" s="162">
        <f t="shared" ref="R30:S30" si="9">SUM(R5:R29)</f>
        <v>23</v>
      </c>
      <c r="S30" s="43">
        <f t="shared" si="9"/>
        <v>2437</v>
      </c>
      <c r="T30" s="175"/>
      <c r="U30" s="175"/>
      <c r="V30" s="175"/>
    </row>
    <row r="31" s="1" customFormat="1" ht="36" customHeight="1" spans="1:18">
      <c r="A31" s="163"/>
      <c r="B31" s="163"/>
      <c r="C31" s="163"/>
      <c r="D31" s="163"/>
      <c r="E31" s="163"/>
      <c r="Q31" s="176"/>
      <c r="R31" s="163"/>
    </row>
    <row r="32" ht="15" customHeight="1" spans="1:13">
      <c r="A32" s="164"/>
      <c r="B32" s="164"/>
      <c r="E32" s="164"/>
      <c r="I32" s="168"/>
      <c r="J32" s="168"/>
      <c r="K32" s="168"/>
      <c r="M32" s="168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30.75" customHeight="1"/>
    <row r="41" ht="33" customHeight="1"/>
    <row r="42" ht="19.5" customHeight="1"/>
    <row r="43" ht="15" customHeight="1"/>
  </sheetData>
  <mergeCells count="1">
    <mergeCell ref="A2:S2"/>
  </mergeCells>
  <printOptions horizontalCentered="1"/>
  <pageMargins left="0.118055555555556" right="0.15625" top="0.15625" bottom="0.15625" header="0.118055555555556" footer="0.196527777777778"/>
  <pageSetup paperSize="9" scale="6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I30"/>
  <sheetViews>
    <sheetView workbookViewId="0">
      <selection activeCell="A2" sqref="A2:I2"/>
    </sheetView>
  </sheetViews>
  <sheetFormatPr defaultColWidth="9" defaultRowHeight="15.6"/>
  <cols>
    <col min="1" max="1" width="22.2" customWidth="1"/>
    <col min="2" max="2" width="11" customWidth="1"/>
    <col min="3" max="4" width="11.1" customWidth="1"/>
    <col min="5" max="5" width="12" customWidth="1"/>
    <col min="6" max="6" width="12.2" customWidth="1"/>
    <col min="7" max="8" width="11.1" customWidth="1"/>
    <col min="9" max="9" width="10.4" style="4" customWidth="1"/>
  </cols>
  <sheetData>
    <row r="1" s="1" customFormat="1" ht="20" customHeight="1" spans="1:9">
      <c r="A1" s="47" t="s">
        <v>119</v>
      </c>
      <c r="I1" s="3"/>
    </row>
    <row r="2" s="83" customFormat="1" ht="40" customHeight="1" spans="1:9">
      <c r="A2" s="7" t="s">
        <v>120</v>
      </c>
      <c r="B2" s="7"/>
      <c r="C2" s="7"/>
      <c r="D2" s="7"/>
      <c r="E2" s="7"/>
      <c r="F2" s="7"/>
      <c r="G2" s="7"/>
      <c r="H2" s="7"/>
      <c r="I2" s="72"/>
    </row>
    <row r="3" s="1" customFormat="1" ht="20" customHeight="1" spans="9:9">
      <c r="I3" s="17" t="s">
        <v>2</v>
      </c>
    </row>
    <row r="4" s="84" customFormat="1" ht="46.2" customHeight="1" spans="1:9">
      <c r="A4" s="86" t="s">
        <v>50</v>
      </c>
      <c r="B4" s="87" t="s">
        <v>121</v>
      </c>
      <c r="C4" s="87" t="s">
        <v>122</v>
      </c>
      <c r="D4" s="87" t="s">
        <v>123</v>
      </c>
      <c r="E4" s="87" t="s">
        <v>124</v>
      </c>
      <c r="F4" s="87" t="s">
        <v>125</v>
      </c>
      <c r="G4" s="87" t="s">
        <v>126</v>
      </c>
      <c r="H4" s="87" t="s">
        <v>127</v>
      </c>
      <c r="I4" s="86" t="s">
        <v>115</v>
      </c>
    </row>
    <row r="5" s="85" customFormat="1" ht="17.1" customHeight="1" spans="1:9">
      <c r="A5" s="88" t="s">
        <v>22</v>
      </c>
      <c r="B5" s="89">
        <v>6</v>
      </c>
      <c r="C5" s="89"/>
      <c r="D5" s="90"/>
      <c r="E5" s="89">
        <v>4</v>
      </c>
      <c r="F5" s="89">
        <v>5</v>
      </c>
      <c r="G5" s="90"/>
      <c r="H5" s="90">
        <v>3</v>
      </c>
      <c r="I5" s="91">
        <f>SUM(B5:H5)</f>
        <v>18</v>
      </c>
    </row>
    <row r="6" s="85" customFormat="1" ht="17.1" customHeight="1" spans="1:9">
      <c r="A6" s="88" t="s">
        <v>23</v>
      </c>
      <c r="B6" s="89">
        <v>0.6</v>
      </c>
      <c r="C6" s="89"/>
      <c r="D6" s="90"/>
      <c r="E6" s="89">
        <v>3.2</v>
      </c>
      <c r="F6" s="89"/>
      <c r="G6" s="90"/>
      <c r="H6" s="90"/>
      <c r="I6" s="91">
        <f t="shared" ref="I6:I28" si="0">SUM(B6:H6)</f>
        <v>3.8</v>
      </c>
    </row>
    <row r="7" s="85" customFormat="1" ht="17.1" customHeight="1" spans="1:9">
      <c r="A7" s="88" t="s">
        <v>24</v>
      </c>
      <c r="B7" s="89">
        <v>3.6</v>
      </c>
      <c r="C7" s="89"/>
      <c r="D7" s="90"/>
      <c r="E7" s="89">
        <v>4</v>
      </c>
      <c r="F7" s="89">
        <v>3</v>
      </c>
      <c r="G7" s="90"/>
      <c r="H7" s="90"/>
      <c r="I7" s="91">
        <f t="shared" si="0"/>
        <v>10.6</v>
      </c>
    </row>
    <row r="8" s="85" customFormat="1" ht="17.1" customHeight="1" spans="1:9">
      <c r="A8" s="88" t="s">
        <v>25</v>
      </c>
      <c r="B8" s="89">
        <v>3.6</v>
      </c>
      <c r="C8" s="89"/>
      <c r="D8" s="90"/>
      <c r="E8" s="89">
        <v>6</v>
      </c>
      <c r="F8" s="89">
        <v>2</v>
      </c>
      <c r="G8" s="90"/>
      <c r="H8" s="90"/>
      <c r="I8" s="91">
        <f t="shared" si="0"/>
        <v>11.6</v>
      </c>
    </row>
    <row r="9" s="85" customFormat="1" ht="17.1" customHeight="1" spans="1:9">
      <c r="A9" s="88" t="s">
        <v>26</v>
      </c>
      <c r="B9" s="89">
        <v>3.9</v>
      </c>
      <c r="C9" s="89"/>
      <c r="D9" s="90"/>
      <c r="E9" s="89">
        <v>4</v>
      </c>
      <c r="F9" s="89"/>
      <c r="G9" s="90"/>
      <c r="H9" s="90"/>
      <c r="I9" s="91">
        <f t="shared" si="0"/>
        <v>7.9</v>
      </c>
    </row>
    <row r="10" s="85" customFormat="1" ht="17.1" customHeight="1" spans="1:9">
      <c r="A10" s="88" t="s">
        <v>27</v>
      </c>
      <c r="B10" s="89">
        <v>0.3</v>
      </c>
      <c r="C10" s="89"/>
      <c r="D10" s="90"/>
      <c r="E10" s="89">
        <v>4</v>
      </c>
      <c r="F10" s="89">
        <v>1</v>
      </c>
      <c r="G10" s="90"/>
      <c r="H10" s="90"/>
      <c r="I10" s="91">
        <f t="shared" si="0"/>
        <v>5.3</v>
      </c>
    </row>
    <row r="11" s="85" customFormat="1" ht="17.1" customHeight="1" spans="1:9">
      <c r="A11" s="88" t="s">
        <v>28</v>
      </c>
      <c r="B11" s="89">
        <v>3.6</v>
      </c>
      <c r="C11" s="89"/>
      <c r="D11" s="90"/>
      <c r="E11" s="89">
        <v>4.4</v>
      </c>
      <c r="F11" s="89"/>
      <c r="G11" s="90"/>
      <c r="H11" s="90"/>
      <c r="I11" s="91">
        <f t="shared" si="0"/>
        <v>8</v>
      </c>
    </row>
    <row r="12" s="85" customFormat="1" ht="17.1" customHeight="1" spans="1:9">
      <c r="A12" s="88" t="s">
        <v>29</v>
      </c>
      <c r="B12" s="89">
        <v>0.3</v>
      </c>
      <c r="C12" s="89"/>
      <c r="D12" s="90"/>
      <c r="E12" s="89">
        <v>4</v>
      </c>
      <c r="F12" s="89">
        <v>1</v>
      </c>
      <c r="G12" s="90"/>
      <c r="H12" s="90"/>
      <c r="I12" s="91">
        <f t="shared" si="0"/>
        <v>5.3</v>
      </c>
    </row>
    <row r="13" s="85" customFormat="1" ht="17.1" customHeight="1" spans="1:9">
      <c r="A13" s="88" t="s">
        <v>30</v>
      </c>
      <c r="B13" s="89">
        <v>0.6</v>
      </c>
      <c r="C13" s="89"/>
      <c r="D13" s="90"/>
      <c r="E13" s="89">
        <v>8</v>
      </c>
      <c r="F13" s="89"/>
      <c r="G13" s="90"/>
      <c r="H13" s="90">
        <v>3</v>
      </c>
      <c r="I13" s="91">
        <f t="shared" si="0"/>
        <v>11.6</v>
      </c>
    </row>
    <row r="14" s="85" customFormat="1" ht="17.1" customHeight="1" spans="1:9">
      <c r="A14" s="88" t="s">
        <v>31</v>
      </c>
      <c r="B14" s="89">
        <v>0.3</v>
      </c>
      <c r="C14" s="89"/>
      <c r="D14" s="90"/>
      <c r="E14" s="89">
        <v>4</v>
      </c>
      <c r="F14" s="89">
        <v>1</v>
      </c>
      <c r="G14" s="90"/>
      <c r="H14" s="90"/>
      <c r="I14" s="91">
        <f t="shared" si="0"/>
        <v>5.3</v>
      </c>
    </row>
    <row r="15" s="85" customFormat="1" ht="17.1" customHeight="1" spans="1:9">
      <c r="A15" s="88" t="s">
        <v>32</v>
      </c>
      <c r="B15" s="89">
        <v>0.6</v>
      </c>
      <c r="C15" s="89"/>
      <c r="D15" s="90"/>
      <c r="E15" s="89">
        <v>4</v>
      </c>
      <c r="F15" s="89"/>
      <c r="G15" s="90"/>
      <c r="H15" s="90"/>
      <c r="I15" s="91">
        <f t="shared" si="0"/>
        <v>4.6</v>
      </c>
    </row>
    <row r="16" s="85" customFormat="1" ht="17.1" customHeight="1" spans="1:9">
      <c r="A16" s="88" t="s">
        <v>33</v>
      </c>
      <c r="B16" s="89">
        <v>0.3</v>
      </c>
      <c r="C16" s="89"/>
      <c r="D16" s="90"/>
      <c r="E16" s="89">
        <v>4.4</v>
      </c>
      <c r="F16" s="89"/>
      <c r="G16" s="90"/>
      <c r="H16" s="90"/>
      <c r="I16" s="91">
        <f t="shared" si="0"/>
        <v>4.7</v>
      </c>
    </row>
    <row r="17" s="85" customFormat="1" ht="17.1" customHeight="1" spans="1:9">
      <c r="A17" s="88" t="s">
        <v>128</v>
      </c>
      <c r="B17" s="89"/>
      <c r="C17" s="89"/>
      <c r="D17" s="90"/>
      <c r="E17" s="89"/>
      <c r="F17" s="89"/>
      <c r="G17" s="90">
        <v>20</v>
      </c>
      <c r="H17" s="90"/>
      <c r="I17" s="91">
        <f t="shared" si="0"/>
        <v>20</v>
      </c>
    </row>
    <row r="18" s="85" customFormat="1" ht="17.1" customHeight="1" spans="1:9">
      <c r="A18" s="88" t="s">
        <v>35</v>
      </c>
      <c r="B18" s="89"/>
      <c r="C18" s="89"/>
      <c r="D18" s="90">
        <v>12</v>
      </c>
      <c r="E18" s="89"/>
      <c r="F18" s="89"/>
      <c r="G18" s="90"/>
      <c r="H18" s="90"/>
      <c r="I18" s="91">
        <f t="shared" si="0"/>
        <v>12</v>
      </c>
    </row>
    <row r="19" s="85" customFormat="1" ht="17.1" customHeight="1" spans="1:9">
      <c r="A19" s="88" t="s">
        <v>36</v>
      </c>
      <c r="B19" s="89"/>
      <c r="C19" s="89"/>
      <c r="D19" s="90">
        <v>2</v>
      </c>
      <c r="E19" s="89"/>
      <c r="F19" s="89"/>
      <c r="G19" s="90"/>
      <c r="H19" s="90"/>
      <c r="I19" s="91">
        <f t="shared" si="0"/>
        <v>2</v>
      </c>
    </row>
    <row r="20" s="85" customFormat="1" ht="17.1" customHeight="1" spans="1:9">
      <c r="A20" s="88" t="s">
        <v>73</v>
      </c>
      <c r="B20" s="89"/>
      <c r="C20" s="89"/>
      <c r="D20" s="90">
        <v>2</v>
      </c>
      <c r="E20" s="89"/>
      <c r="F20" s="89"/>
      <c r="G20" s="90"/>
      <c r="H20" s="90"/>
      <c r="I20" s="91">
        <f t="shared" si="0"/>
        <v>2</v>
      </c>
    </row>
    <row r="21" s="85" customFormat="1" ht="17.1" customHeight="1" spans="1:9">
      <c r="A21" s="88" t="s">
        <v>38</v>
      </c>
      <c r="B21" s="89"/>
      <c r="C21" s="89"/>
      <c r="D21" s="90">
        <v>6</v>
      </c>
      <c r="E21" s="89"/>
      <c r="F21" s="89"/>
      <c r="G21" s="90"/>
      <c r="H21" s="90"/>
      <c r="I21" s="91">
        <f t="shared" si="0"/>
        <v>6</v>
      </c>
    </row>
    <row r="22" s="85" customFormat="1" ht="17.1" customHeight="1" spans="1:9">
      <c r="A22" s="88" t="s">
        <v>39</v>
      </c>
      <c r="B22" s="89"/>
      <c r="C22" s="89">
        <v>50</v>
      </c>
      <c r="D22" s="90">
        <v>15</v>
      </c>
      <c r="E22" s="89"/>
      <c r="F22" s="89"/>
      <c r="G22" s="90"/>
      <c r="H22" s="90"/>
      <c r="I22" s="91">
        <f t="shared" si="0"/>
        <v>65</v>
      </c>
    </row>
    <row r="23" s="85" customFormat="1" ht="17.1" customHeight="1" spans="1:9">
      <c r="A23" s="88" t="s">
        <v>40</v>
      </c>
      <c r="B23" s="89"/>
      <c r="C23" s="89"/>
      <c r="D23" s="90">
        <v>7</v>
      </c>
      <c r="E23" s="89"/>
      <c r="F23" s="89"/>
      <c r="G23" s="90"/>
      <c r="H23" s="90"/>
      <c r="I23" s="91">
        <f t="shared" si="0"/>
        <v>7</v>
      </c>
    </row>
    <row r="24" s="85" customFormat="1" ht="17.1" customHeight="1" spans="1:9">
      <c r="A24" s="88" t="s">
        <v>42</v>
      </c>
      <c r="B24" s="89"/>
      <c r="C24" s="89"/>
      <c r="D24" s="90">
        <v>2</v>
      </c>
      <c r="E24" s="89"/>
      <c r="F24" s="89"/>
      <c r="G24" s="90"/>
      <c r="H24" s="90"/>
      <c r="I24" s="91">
        <f t="shared" si="0"/>
        <v>2</v>
      </c>
    </row>
    <row r="25" s="85" customFormat="1" ht="17.1" customHeight="1" spans="1:9">
      <c r="A25" s="88" t="s">
        <v>43</v>
      </c>
      <c r="B25" s="89"/>
      <c r="C25" s="89"/>
      <c r="D25" s="90">
        <v>3</v>
      </c>
      <c r="E25" s="89"/>
      <c r="F25" s="89"/>
      <c r="G25" s="90"/>
      <c r="H25" s="90"/>
      <c r="I25" s="91">
        <f t="shared" si="0"/>
        <v>3</v>
      </c>
    </row>
    <row r="26" s="85" customFormat="1" ht="17.1" customHeight="1" spans="1:9">
      <c r="A26" s="88" t="s">
        <v>44</v>
      </c>
      <c r="B26" s="89"/>
      <c r="C26" s="89"/>
      <c r="D26" s="90">
        <v>8</v>
      </c>
      <c r="E26" s="89"/>
      <c r="F26" s="89"/>
      <c r="G26" s="90"/>
      <c r="H26" s="90"/>
      <c r="I26" s="91">
        <f t="shared" si="0"/>
        <v>8</v>
      </c>
    </row>
    <row r="27" s="85" customFormat="1" ht="17.1" customHeight="1" spans="1:9">
      <c r="A27" s="88" t="s">
        <v>45</v>
      </c>
      <c r="B27" s="89"/>
      <c r="C27" s="89"/>
      <c r="D27" s="90"/>
      <c r="E27" s="89"/>
      <c r="F27" s="89"/>
      <c r="G27" s="90"/>
      <c r="H27" s="90">
        <v>20</v>
      </c>
      <c r="I27" s="91">
        <f t="shared" si="0"/>
        <v>20</v>
      </c>
    </row>
    <row r="28" s="85" customFormat="1" ht="17.1" customHeight="1" spans="1:9">
      <c r="A28" s="88" t="s">
        <v>129</v>
      </c>
      <c r="B28" s="89">
        <v>6.3</v>
      </c>
      <c r="C28" s="89"/>
      <c r="D28" s="90"/>
      <c r="E28" s="89"/>
      <c r="F28" s="89"/>
      <c r="G28" s="90"/>
      <c r="H28" s="90"/>
      <c r="I28" s="91">
        <f t="shared" si="0"/>
        <v>6.3</v>
      </c>
    </row>
    <row r="29" s="84" customFormat="1" ht="17.1" customHeight="1" spans="1:9">
      <c r="A29" s="86" t="s">
        <v>115</v>
      </c>
      <c r="B29" s="91">
        <v>30</v>
      </c>
      <c r="C29" s="91">
        <v>50</v>
      </c>
      <c r="D29" s="92">
        <v>57</v>
      </c>
      <c r="E29" s="91">
        <v>54</v>
      </c>
      <c r="F29" s="91">
        <v>13</v>
      </c>
      <c r="G29" s="92">
        <v>20</v>
      </c>
      <c r="H29" s="92">
        <v>26</v>
      </c>
      <c r="I29" s="91">
        <f>SUM(I5:I28)</f>
        <v>250</v>
      </c>
    </row>
    <row r="30" ht="283" customHeight="1" spans="1:9">
      <c r="A30" s="93" t="s">
        <v>130</v>
      </c>
      <c r="B30" s="94"/>
      <c r="C30" s="94"/>
      <c r="D30" s="94"/>
      <c r="E30" s="94"/>
      <c r="F30" s="94"/>
      <c r="G30" s="94"/>
      <c r="H30" s="94"/>
      <c r="I30" s="95"/>
    </row>
  </sheetData>
  <mergeCells count="2">
    <mergeCell ref="A2:I2"/>
    <mergeCell ref="A30:I30"/>
  </mergeCells>
  <printOptions horizontalCentered="1"/>
  <pageMargins left="0.747916666666667" right="0.747916666666667" top="0.313888888888889" bottom="0.196527777777778" header="0.393055555555556" footer="0.23541666666666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ID18"/>
  <sheetViews>
    <sheetView workbookViewId="0">
      <selection activeCell="A2" sqref="A2:E2"/>
    </sheetView>
  </sheetViews>
  <sheetFormatPr defaultColWidth="9" defaultRowHeight="15.6"/>
  <cols>
    <col min="1" max="5" width="23.5" style="80" customWidth="1"/>
    <col min="6" max="238" width="9" style="80"/>
    <col min="239" max="16384" width="9" style="5"/>
  </cols>
  <sheetData>
    <row r="1" s="1" customFormat="1" ht="20" customHeight="1" spans="1:238">
      <c r="A1" s="47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</row>
    <row r="2" s="2" customFormat="1" ht="40" customHeight="1" spans="1:5">
      <c r="A2" s="7" t="s">
        <v>132</v>
      </c>
      <c r="B2" s="7"/>
      <c r="C2" s="7"/>
      <c r="D2" s="7"/>
      <c r="E2" s="7"/>
    </row>
    <row r="3" s="1" customFormat="1" ht="20" customHeight="1" spans="1:5">
      <c r="A3" s="81"/>
      <c r="B3" s="61"/>
      <c r="C3" s="61"/>
      <c r="D3" s="61"/>
      <c r="E3" s="66" t="s">
        <v>2</v>
      </c>
    </row>
    <row r="4" s="3" customFormat="1" ht="38.25" customHeight="1" spans="1:5">
      <c r="A4" s="12" t="s">
        <v>58</v>
      </c>
      <c r="B4" s="12" t="s">
        <v>133</v>
      </c>
      <c r="C4" s="40" t="s">
        <v>134</v>
      </c>
      <c r="D4" s="40" t="s">
        <v>135</v>
      </c>
      <c r="E4" s="82" t="s">
        <v>51</v>
      </c>
    </row>
    <row r="5" ht="30" customHeight="1" spans="1:238">
      <c r="A5" s="26" t="s">
        <v>22</v>
      </c>
      <c r="B5" s="41">
        <v>450</v>
      </c>
      <c r="C5" s="41">
        <v>60</v>
      </c>
      <c r="D5" s="41">
        <v>12</v>
      </c>
      <c r="E5" s="42">
        <v>32.4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</row>
    <row r="6" ht="30" customHeight="1" spans="1:238">
      <c r="A6" s="26" t="s">
        <v>23</v>
      </c>
      <c r="B6" s="41">
        <v>154</v>
      </c>
      <c r="C6" s="41">
        <v>60</v>
      </c>
      <c r="D6" s="41">
        <v>12</v>
      </c>
      <c r="E6" s="42">
        <v>11.09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</row>
    <row r="7" ht="30" customHeight="1" spans="1:238">
      <c r="A7" s="26" t="s">
        <v>24</v>
      </c>
      <c r="B7" s="41">
        <v>440</v>
      </c>
      <c r="C7" s="41">
        <v>60</v>
      </c>
      <c r="D7" s="41">
        <v>12</v>
      </c>
      <c r="E7" s="42">
        <v>31.68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</row>
    <row r="8" ht="30" customHeight="1" spans="1:238">
      <c r="A8" s="26" t="s">
        <v>25</v>
      </c>
      <c r="B8" s="41">
        <v>372</v>
      </c>
      <c r="C8" s="41">
        <v>60</v>
      </c>
      <c r="D8" s="41">
        <v>12</v>
      </c>
      <c r="E8" s="42">
        <v>26.78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</row>
    <row r="9" ht="30" customHeight="1" spans="1:238">
      <c r="A9" s="26" t="s">
        <v>26</v>
      </c>
      <c r="B9" s="41">
        <v>315</v>
      </c>
      <c r="C9" s="41">
        <v>60</v>
      </c>
      <c r="D9" s="41">
        <v>12</v>
      </c>
      <c r="E9" s="42">
        <v>22.68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</row>
    <row r="10" ht="30" customHeight="1" spans="1:238">
      <c r="A10" s="26" t="s">
        <v>27</v>
      </c>
      <c r="B10" s="41">
        <v>260</v>
      </c>
      <c r="C10" s="41">
        <v>60</v>
      </c>
      <c r="D10" s="41">
        <v>12</v>
      </c>
      <c r="E10" s="42">
        <v>18.72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</row>
    <row r="11" ht="30" customHeight="1" spans="1:238">
      <c r="A11" s="26" t="s">
        <v>28</v>
      </c>
      <c r="B11" s="41">
        <v>310</v>
      </c>
      <c r="C11" s="41">
        <v>60</v>
      </c>
      <c r="D11" s="41">
        <v>12</v>
      </c>
      <c r="E11" s="42">
        <v>22.32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</row>
    <row r="12" ht="30" customHeight="1" spans="1:238">
      <c r="A12" s="26" t="s">
        <v>29</v>
      </c>
      <c r="B12" s="41">
        <v>195</v>
      </c>
      <c r="C12" s="41">
        <v>60</v>
      </c>
      <c r="D12" s="41">
        <v>12</v>
      </c>
      <c r="E12" s="42">
        <v>14.04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</row>
    <row r="13" ht="30" customHeight="1" spans="1:238">
      <c r="A13" s="26" t="s">
        <v>30</v>
      </c>
      <c r="B13" s="41">
        <v>221</v>
      </c>
      <c r="C13" s="41">
        <v>60</v>
      </c>
      <c r="D13" s="41">
        <v>12</v>
      </c>
      <c r="E13" s="42">
        <v>16.27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</row>
    <row r="14" ht="30" customHeight="1" spans="1:238">
      <c r="A14" s="26" t="s">
        <v>31</v>
      </c>
      <c r="B14" s="41">
        <v>331</v>
      </c>
      <c r="C14" s="41">
        <v>60</v>
      </c>
      <c r="D14" s="41">
        <v>12</v>
      </c>
      <c r="E14" s="42">
        <v>23.83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</row>
    <row r="15" ht="30" customHeight="1" spans="1:238">
      <c r="A15" s="26" t="s">
        <v>32</v>
      </c>
      <c r="B15" s="41">
        <v>249</v>
      </c>
      <c r="C15" s="41">
        <v>60</v>
      </c>
      <c r="D15" s="41">
        <v>12</v>
      </c>
      <c r="E15" s="42">
        <v>17.93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</row>
    <row r="16" ht="30" customHeight="1" spans="1:238">
      <c r="A16" s="26" t="s">
        <v>33</v>
      </c>
      <c r="B16" s="41">
        <v>323</v>
      </c>
      <c r="C16" s="41">
        <v>60</v>
      </c>
      <c r="D16" s="41">
        <v>12</v>
      </c>
      <c r="E16" s="42">
        <v>23.26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</row>
    <row r="17" s="4" customFormat="1" ht="30" customHeight="1" spans="1:5">
      <c r="A17" s="12" t="s">
        <v>54</v>
      </c>
      <c r="B17" s="44">
        <f>SUM(B5:B16)</f>
        <v>3620</v>
      </c>
      <c r="C17" s="44" t="s">
        <v>136</v>
      </c>
      <c r="D17" s="44" t="s">
        <v>136</v>
      </c>
      <c r="E17" s="45">
        <f>SUM(E5:E16)</f>
        <v>261</v>
      </c>
    </row>
    <row r="18" ht="63.9" customHeight="1" spans="1:5">
      <c r="A18" s="16" t="s">
        <v>137</v>
      </c>
      <c r="B18" s="16"/>
      <c r="C18" s="16"/>
      <c r="D18" s="16"/>
      <c r="E18" s="16"/>
    </row>
  </sheetData>
  <mergeCells count="2">
    <mergeCell ref="A2:E2"/>
    <mergeCell ref="A18:E18"/>
  </mergeCells>
  <printOptions horizontalCentered="1"/>
  <pageMargins left="1.06875" right="0.75" top="0.354166666666667" bottom="0.275" header="0.275" footer="0.27916666666666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H29"/>
  <sheetViews>
    <sheetView workbookViewId="0">
      <selection activeCell="A2" sqref="A2:H2"/>
    </sheetView>
  </sheetViews>
  <sheetFormatPr defaultColWidth="9" defaultRowHeight="15.6" outlineLevelCol="7"/>
  <cols>
    <col min="1" max="1" width="19.9" style="5" customWidth="1"/>
    <col min="2" max="7" width="11.9" style="69" customWidth="1"/>
    <col min="8" max="8" width="15.7" style="70" customWidth="1"/>
    <col min="9" max="16384" width="9" style="5"/>
  </cols>
  <sheetData>
    <row r="1" s="1" customFormat="1" ht="20" customHeight="1" spans="1:8">
      <c r="A1" s="47" t="s">
        <v>138</v>
      </c>
      <c r="B1" s="38"/>
      <c r="C1" s="38"/>
      <c r="D1" s="38"/>
      <c r="E1" s="38"/>
      <c r="F1" s="38"/>
      <c r="G1" s="38"/>
      <c r="H1" s="71"/>
    </row>
    <row r="2" s="2" customFormat="1" ht="40" customHeight="1" spans="1:8">
      <c r="A2" s="7" t="s">
        <v>139</v>
      </c>
      <c r="B2" s="7"/>
      <c r="C2" s="7"/>
      <c r="D2" s="7"/>
      <c r="E2" s="7"/>
      <c r="F2" s="7"/>
      <c r="G2" s="7"/>
      <c r="H2" s="72"/>
    </row>
    <row r="3" s="3" customFormat="1" ht="20" customHeight="1" spans="1:8">
      <c r="A3" s="73"/>
      <c r="B3" s="38"/>
      <c r="C3" s="38"/>
      <c r="D3" s="38"/>
      <c r="E3" s="38"/>
      <c r="F3" s="38"/>
      <c r="G3" s="38"/>
      <c r="H3" s="74" t="s">
        <v>2</v>
      </c>
    </row>
    <row r="4" s="67" customFormat="1" ht="46.8" spans="1:8">
      <c r="A4" s="12" t="s">
        <v>140</v>
      </c>
      <c r="B4" s="40" t="s">
        <v>141</v>
      </c>
      <c r="C4" s="40" t="s">
        <v>142</v>
      </c>
      <c r="D4" s="40" t="s">
        <v>143</v>
      </c>
      <c r="E4" s="40" t="s">
        <v>144</v>
      </c>
      <c r="F4" s="40" t="s">
        <v>145</v>
      </c>
      <c r="G4" s="40" t="s">
        <v>146</v>
      </c>
      <c r="H4" s="40" t="s">
        <v>72</v>
      </c>
    </row>
    <row r="5" s="68" customFormat="1" ht="25.5" customHeight="1" spans="1:8">
      <c r="A5" s="26" t="s">
        <v>22</v>
      </c>
      <c r="B5" s="75">
        <v>6427</v>
      </c>
      <c r="C5" s="76">
        <v>0.96</v>
      </c>
      <c r="D5" s="76">
        <f>C5*B5</f>
        <v>6169.92</v>
      </c>
      <c r="E5" s="76">
        <v>8853</v>
      </c>
      <c r="F5" s="76">
        <v>1.44</v>
      </c>
      <c r="G5" s="76">
        <f>E5*F5</f>
        <v>12748.32</v>
      </c>
      <c r="H5" s="43">
        <v>2.22</v>
      </c>
    </row>
    <row r="6" s="68" customFormat="1" ht="25.5" customHeight="1" spans="1:8">
      <c r="A6" s="26" t="s">
        <v>23</v>
      </c>
      <c r="B6" s="75">
        <v>4254</v>
      </c>
      <c r="C6" s="76">
        <v>0.96</v>
      </c>
      <c r="D6" s="76">
        <f t="shared" ref="D6:D16" si="0">C6*B6</f>
        <v>4083.84</v>
      </c>
      <c r="E6" s="76">
        <v>10838</v>
      </c>
      <c r="F6" s="76">
        <v>1.44</v>
      </c>
      <c r="G6" s="76">
        <f t="shared" ref="G6:G16" si="1">E6*F6</f>
        <v>15606.72</v>
      </c>
      <c r="H6" s="43">
        <v>1.97</v>
      </c>
    </row>
    <row r="7" s="68" customFormat="1" ht="25.5" customHeight="1" spans="1:8">
      <c r="A7" s="26" t="s">
        <v>24</v>
      </c>
      <c r="B7" s="75">
        <v>5209</v>
      </c>
      <c r="C7" s="76">
        <v>0.96</v>
      </c>
      <c r="D7" s="76">
        <f t="shared" si="0"/>
        <v>5000.64</v>
      </c>
      <c r="E7" s="76">
        <v>27113</v>
      </c>
      <c r="F7" s="76">
        <v>1.44</v>
      </c>
      <c r="G7" s="76">
        <f t="shared" si="1"/>
        <v>39042.72</v>
      </c>
      <c r="H7" s="43">
        <v>4.4</v>
      </c>
    </row>
    <row r="8" s="68" customFormat="1" ht="25.5" customHeight="1" spans="1:8">
      <c r="A8" s="26" t="s">
        <v>25</v>
      </c>
      <c r="B8" s="75">
        <v>4634</v>
      </c>
      <c r="C8" s="76">
        <v>0.96</v>
      </c>
      <c r="D8" s="76">
        <f t="shared" si="0"/>
        <v>4448.64</v>
      </c>
      <c r="E8" s="76">
        <v>31637</v>
      </c>
      <c r="F8" s="76">
        <v>1.44</v>
      </c>
      <c r="G8" s="76">
        <f t="shared" si="1"/>
        <v>45557.28</v>
      </c>
      <c r="H8" s="43">
        <v>5</v>
      </c>
    </row>
    <row r="9" s="68" customFormat="1" ht="25.5" customHeight="1" spans="1:8">
      <c r="A9" s="26" t="s">
        <v>26</v>
      </c>
      <c r="B9" s="75">
        <v>22143</v>
      </c>
      <c r="C9" s="76">
        <v>0.96</v>
      </c>
      <c r="D9" s="76">
        <f t="shared" si="0"/>
        <v>21257.28</v>
      </c>
      <c r="E9" s="76">
        <v>44621</v>
      </c>
      <c r="F9" s="76">
        <v>1.44</v>
      </c>
      <c r="G9" s="76">
        <f t="shared" si="1"/>
        <v>64254.24</v>
      </c>
      <c r="H9" s="43">
        <v>8.55</v>
      </c>
    </row>
    <row r="10" s="68" customFormat="1" ht="25.5" customHeight="1" spans="1:8">
      <c r="A10" s="26" t="s">
        <v>27</v>
      </c>
      <c r="B10" s="75">
        <v>19714</v>
      </c>
      <c r="C10" s="76">
        <v>0.96</v>
      </c>
      <c r="D10" s="76">
        <f t="shared" si="0"/>
        <v>18925.44</v>
      </c>
      <c r="E10" s="76">
        <v>36930</v>
      </c>
      <c r="F10" s="76">
        <v>1.44</v>
      </c>
      <c r="G10" s="76">
        <f t="shared" si="1"/>
        <v>53179.2</v>
      </c>
      <c r="H10" s="43">
        <v>7.21</v>
      </c>
    </row>
    <row r="11" s="68" customFormat="1" ht="25.5" customHeight="1" spans="1:8">
      <c r="A11" s="26" t="s">
        <v>28</v>
      </c>
      <c r="B11" s="75">
        <v>3145</v>
      </c>
      <c r="C11" s="76">
        <v>0.96</v>
      </c>
      <c r="D11" s="76">
        <f t="shared" si="0"/>
        <v>3019.2</v>
      </c>
      <c r="E11" s="76">
        <v>26400</v>
      </c>
      <c r="F11" s="76">
        <v>1.44</v>
      </c>
      <c r="G11" s="76">
        <f t="shared" si="1"/>
        <v>38016</v>
      </c>
      <c r="H11" s="43">
        <v>4.1</v>
      </c>
    </row>
    <row r="12" s="68" customFormat="1" ht="25.5" customHeight="1" spans="1:8">
      <c r="A12" s="26" t="s">
        <v>29</v>
      </c>
      <c r="B12" s="75">
        <v>7429</v>
      </c>
      <c r="C12" s="76">
        <v>0.96</v>
      </c>
      <c r="D12" s="76">
        <f t="shared" si="0"/>
        <v>7131.84</v>
      </c>
      <c r="E12" s="76">
        <v>13988</v>
      </c>
      <c r="F12" s="76">
        <v>1.44</v>
      </c>
      <c r="G12" s="76">
        <f t="shared" si="1"/>
        <v>20142.72</v>
      </c>
      <c r="H12" s="43">
        <v>2.72</v>
      </c>
    </row>
    <row r="13" s="68" customFormat="1" ht="25.5" customHeight="1" spans="1:8">
      <c r="A13" s="26" t="s">
        <v>30</v>
      </c>
      <c r="B13" s="75">
        <v>20772</v>
      </c>
      <c r="C13" s="76">
        <v>0.96</v>
      </c>
      <c r="D13" s="76">
        <f t="shared" si="0"/>
        <v>19941.12</v>
      </c>
      <c r="E13" s="76">
        <v>24752</v>
      </c>
      <c r="F13" s="76">
        <v>1.44</v>
      </c>
      <c r="G13" s="76">
        <f t="shared" si="1"/>
        <v>35642.88</v>
      </c>
      <c r="H13" s="43">
        <v>5.56</v>
      </c>
    </row>
    <row r="14" s="68" customFormat="1" ht="25.5" customHeight="1" spans="1:8">
      <c r="A14" s="26" t="s">
        <v>31</v>
      </c>
      <c r="B14" s="75">
        <v>3243</v>
      </c>
      <c r="C14" s="76">
        <v>0.96</v>
      </c>
      <c r="D14" s="76">
        <f t="shared" si="0"/>
        <v>3113.28</v>
      </c>
      <c r="E14" s="76">
        <v>26147</v>
      </c>
      <c r="F14" s="76">
        <v>1.44</v>
      </c>
      <c r="G14" s="76">
        <f t="shared" si="1"/>
        <v>37651.68</v>
      </c>
      <c r="H14" s="43">
        <v>4.08</v>
      </c>
    </row>
    <row r="15" s="68" customFormat="1" ht="25.5" customHeight="1" spans="1:8">
      <c r="A15" s="26" t="s">
        <v>32</v>
      </c>
      <c r="B15" s="75">
        <v>12025</v>
      </c>
      <c r="C15" s="76">
        <v>0.96</v>
      </c>
      <c r="D15" s="76">
        <f t="shared" si="0"/>
        <v>11544</v>
      </c>
      <c r="E15" s="76">
        <v>18568</v>
      </c>
      <c r="F15" s="76">
        <v>1.44</v>
      </c>
      <c r="G15" s="76">
        <f t="shared" si="1"/>
        <v>26737.92</v>
      </c>
      <c r="H15" s="43">
        <v>3.83</v>
      </c>
    </row>
    <row r="16" s="68" customFormat="1" ht="25.5" customHeight="1" spans="1:8">
      <c r="A16" s="26" t="s">
        <v>33</v>
      </c>
      <c r="B16" s="75">
        <v>2843</v>
      </c>
      <c r="C16" s="76">
        <v>0.96</v>
      </c>
      <c r="D16" s="76">
        <f t="shared" si="0"/>
        <v>2729.28</v>
      </c>
      <c r="E16" s="76">
        <v>28365</v>
      </c>
      <c r="F16" s="76">
        <v>1.44</v>
      </c>
      <c r="G16" s="76">
        <f t="shared" si="1"/>
        <v>40845.6</v>
      </c>
      <c r="H16" s="43">
        <v>4.36</v>
      </c>
    </row>
    <row r="17" s="68" customFormat="1" ht="25.5" customHeight="1" spans="1:8">
      <c r="A17" s="26" t="s">
        <v>47</v>
      </c>
      <c r="B17" s="75">
        <f t="shared" ref="B17:H17" si="2">SUM(B5:B16)</f>
        <v>111838</v>
      </c>
      <c r="C17" s="76">
        <v>0.96</v>
      </c>
      <c r="D17" s="76">
        <f t="shared" si="2"/>
        <v>107364.48</v>
      </c>
      <c r="E17" s="76">
        <f t="shared" si="2"/>
        <v>298212</v>
      </c>
      <c r="F17" s="76">
        <v>1.44</v>
      </c>
      <c r="G17" s="76">
        <f t="shared" si="2"/>
        <v>429425.28</v>
      </c>
      <c r="H17" s="43">
        <f t="shared" si="2"/>
        <v>54</v>
      </c>
    </row>
    <row r="18" ht="57.9" customHeight="1" spans="1:8">
      <c r="A18" s="56" t="s">
        <v>147</v>
      </c>
      <c r="B18" s="56"/>
      <c r="C18" s="56"/>
      <c r="D18" s="56"/>
      <c r="E18" s="56"/>
      <c r="F18" s="56"/>
      <c r="G18" s="56"/>
      <c r="H18" s="77"/>
    </row>
    <row r="19" ht="20.4" spans="1:2">
      <c r="A19" s="78"/>
      <c r="B19" s="79"/>
    </row>
    <row r="20" ht="20.4" spans="1:2">
      <c r="A20" s="78"/>
      <c r="B20" s="79"/>
    </row>
    <row r="21" ht="20.4" spans="1:2">
      <c r="A21" s="78"/>
      <c r="B21" s="79"/>
    </row>
    <row r="22" ht="20.4" spans="1:2">
      <c r="A22" s="78"/>
      <c r="B22" s="79"/>
    </row>
    <row r="23" ht="20.4" spans="1:2">
      <c r="A23" s="78"/>
      <c r="B23" s="79"/>
    </row>
    <row r="24" ht="20.4" spans="1:2">
      <c r="A24" s="78"/>
      <c r="B24" s="79"/>
    </row>
    <row r="25" ht="20.4" spans="1:2">
      <c r="A25" s="78"/>
      <c r="B25" s="79"/>
    </row>
    <row r="26" ht="20.4" spans="1:2">
      <c r="A26" s="78"/>
      <c r="B26" s="79"/>
    </row>
    <row r="27" ht="20.4" spans="1:2">
      <c r="A27" s="78"/>
      <c r="B27" s="79"/>
    </row>
    <row r="28" ht="20.4" spans="1:2">
      <c r="A28" s="78"/>
      <c r="B28" s="79"/>
    </row>
    <row r="29" ht="20.4" spans="1:2">
      <c r="A29" s="78"/>
      <c r="B29" s="79"/>
    </row>
  </sheetData>
  <mergeCells count="2">
    <mergeCell ref="A2:H2"/>
    <mergeCell ref="A18:H18"/>
  </mergeCells>
  <printOptions horizontalCentered="1"/>
  <pageMargins left="0.75" right="0.75" top="0.590277777777778" bottom="0.979166666666667" header="0.509027777777778" footer="0.509027777777778"/>
  <pageSetup paperSize="9" scale="95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L18"/>
  <sheetViews>
    <sheetView workbookViewId="0">
      <selection activeCell="A2" sqref="A2:L2"/>
    </sheetView>
  </sheetViews>
  <sheetFormatPr defaultColWidth="9" defaultRowHeight="15.6"/>
  <cols>
    <col min="1" max="12" width="9.9" customWidth="1"/>
    <col min="13" max="14" width="7.9" customWidth="1"/>
  </cols>
  <sheetData>
    <row r="1" s="1" customFormat="1" ht="20" customHeight="1" spans="1:1">
      <c r="A1" s="47" t="s">
        <v>148</v>
      </c>
    </row>
    <row r="2" s="58" customFormat="1" ht="40" customHeight="1" spans="1:12">
      <c r="A2" s="60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="59" customFormat="1" ht="20" customHeight="1" spans="1:12">
      <c r="A3" s="61"/>
      <c r="B3" s="61"/>
      <c r="C3" s="61"/>
      <c r="K3" s="66" t="s">
        <v>2</v>
      </c>
      <c r="L3" s="66"/>
    </row>
    <row r="4" s="4" customFormat="1" ht="48" customHeight="1" spans="1:12">
      <c r="A4" s="40" t="s">
        <v>58</v>
      </c>
      <c r="B4" s="40" t="s">
        <v>150</v>
      </c>
      <c r="C4" s="40" t="s">
        <v>151</v>
      </c>
      <c r="D4" s="40" t="s">
        <v>152</v>
      </c>
      <c r="E4" s="40" t="s">
        <v>153</v>
      </c>
      <c r="F4" s="40" t="s">
        <v>154</v>
      </c>
      <c r="G4" s="40" t="s">
        <v>152</v>
      </c>
      <c r="H4" s="40" t="s">
        <v>155</v>
      </c>
      <c r="I4" s="40" t="s">
        <v>154</v>
      </c>
      <c r="J4" s="40" t="s">
        <v>152</v>
      </c>
      <c r="K4" s="40" t="s">
        <v>156</v>
      </c>
      <c r="L4" s="40" t="s">
        <v>157</v>
      </c>
    </row>
    <row r="5" ht="25.5" customHeight="1" spans="1:12">
      <c r="A5" s="62" t="s">
        <v>22</v>
      </c>
      <c r="B5" s="63">
        <v>296</v>
      </c>
      <c r="C5" s="63">
        <v>140</v>
      </c>
      <c r="D5" s="63">
        <f t="shared" ref="D5:D16" si="0">B5*C5</f>
        <v>41440</v>
      </c>
      <c r="E5" s="63">
        <v>1011</v>
      </c>
      <c r="F5" s="63">
        <v>40</v>
      </c>
      <c r="G5" s="63">
        <f t="shared" ref="G5:G16" si="1">E5*F5</f>
        <v>40440</v>
      </c>
      <c r="H5" s="63">
        <v>98</v>
      </c>
      <c r="I5" s="63">
        <v>80</v>
      </c>
      <c r="J5" s="63">
        <f>H5*I5</f>
        <v>7840</v>
      </c>
      <c r="K5" s="63">
        <v>4</v>
      </c>
      <c r="L5" s="63">
        <v>13</v>
      </c>
    </row>
    <row r="6" ht="25.5" customHeight="1" spans="1:12">
      <c r="A6" s="62" t="s">
        <v>23</v>
      </c>
      <c r="B6" s="63">
        <v>50</v>
      </c>
      <c r="C6" s="63">
        <v>140</v>
      </c>
      <c r="D6" s="63">
        <f t="shared" si="0"/>
        <v>7000</v>
      </c>
      <c r="E6" s="63">
        <v>375</v>
      </c>
      <c r="F6" s="63">
        <v>40</v>
      </c>
      <c r="G6" s="63">
        <f t="shared" si="1"/>
        <v>15000</v>
      </c>
      <c r="H6" s="63">
        <v>441</v>
      </c>
      <c r="I6" s="63">
        <v>80</v>
      </c>
      <c r="J6" s="63">
        <f t="shared" ref="J6:J16" si="2">H6*I6</f>
        <v>35280</v>
      </c>
      <c r="K6" s="63">
        <v>2</v>
      </c>
      <c r="L6" s="63">
        <v>8</v>
      </c>
    </row>
    <row r="7" ht="25.5" customHeight="1" spans="1:12">
      <c r="A7" s="62" t="s">
        <v>24</v>
      </c>
      <c r="B7" s="63">
        <v>154</v>
      </c>
      <c r="C7" s="63">
        <v>140</v>
      </c>
      <c r="D7" s="63">
        <f t="shared" si="0"/>
        <v>21560</v>
      </c>
      <c r="E7" s="63">
        <v>285</v>
      </c>
      <c r="F7" s="63">
        <v>40</v>
      </c>
      <c r="G7" s="63">
        <f t="shared" si="1"/>
        <v>11400</v>
      </c>
      <c r="H7" s="63">
        <v>21</v>
      </c>
      <c r="I7" s="63">
        <v>80</v>
      </c>
      <c r="J7" s="63">
        <f t="shared" si="2"/>
        <v>1680</v>
      </c>
      <c r="K7" s="63">
        <v>4</v>
      </c>
      <c r="L7" s="63">
        <v>8</v>
      </c>
    </row>
    <row r="8" ht="25.5" customHeight="1" spans="1:12">
      <c r="A8" s="62" t="s">
        <v>25</v>
      </c>
      <c r="B8" s="63">
        <v>15</v>
      </c>
      <c r="C8" s="63">
        <v>140</v>
      </c>
      <c r="D8" s="63">
        <f t="shared" si="0"/>
        <v>2100</v>
      </c>
      <c r="E8" s="63">
        <v>1553</v>
      </c>
      <c r="F8" s="63">
        <v>40</v>
      </c>
      <c r="G8" s="63">
        <f t="shared" si="1"/>
        <v>62120</v>
      </c>
      <c r="H8" s="63">
        <v>9</v>
      </c>
      <c r="I8" s="63">
        <v>80</v>
      </c>
      <c r="J8" s="63">
        <f t="shared" si="2"/>
        <v>720</v>
      </c>
      <c r="K8" s="63">
        <v>3</v>
      </c>
      <c r="L8" s="63">
        <v>10</v>
      </c>
    </row>
    <row r="9" ht="25.5" customHeight="1" spans="1:12">
      <c r="A9" s="62" t="s">
        <v>26</v>
      </c>
      <c r="B9" s="63">
        <v>31</v>
      </c>
      <c r="C9" s="63">
        <v>140</v>
      </c>
      <c r="D9" s="63">
        <f t="shared" si="0"/>
        <v>4340</v>
      </c>
      <c r="E9" s="63">
        <v>404</v>
      </c>
      <c r="F9" s="63">
        <v>40</v>
      </c>
      <c r="G9" s="63">
        <f t="shared" si="1"/>
        <v>16160</v>
      </c>
      <c r="H9" s="63">
        <v>8</v>
      </c>
      <c r="I9" s="63">
        <v>80</v>
      </c>
      <c r="J9" s="63">
        <f t="shared" si="2"/>
        <v>640</v>
      </c>
      <c r="K9" s="63">
        <v>3</v>
      </c>
      <c r="L9" s="63">
        <v>5</v>
      </c>
    </row>
    <row r="10" ht="25.5" customHeight="1" spans="1:12">
      <c r="A10" s="62" t="s">
        <v>27</v>
      </c>
      <c r="B10" s="63">
        <v>0</v>
      </c>
      <c r="C10" s="63">
        <v>140</v>
      </c>
      <c r="D10" s="63">
        <f t="shared" si="0"/>
        <v>0</v>
      </c>
      <c r="E10" s="63">
        <v>533</v>
      </c>
      <c r="F10" s="63">
        <v>40</v>
      </c>
      <c r="G10" s="63">
        <f t="shared" si="1"/>
        <v>21320</v>
      </c>
      <c r="H10" s="63">
        <v>22</v>
      </c>
      <c r="I10" s="63">
        <v>80</v>
      </c>
      <c r="J10" s="63">
        <f t="shared" si="2"/>
        <v>1760</v>
      </c>
      <c r="K10" s="63">
        <v>3</v>
      </c>
      <c r="L10" s="63">
        <v>5</v>
      </c>
    </row>
    <row r="11" ht="25.5" customHeight="1" spans="1:12">
      <c r="A11" s="62" t="s">
        <v>28</v>
      </c>
      <c r="B11" s="63">
        <v>183</v>
      </c>
      <c r="C11" s="63">
        <v>140</v>
      </c>
      <c r="D11" s="63">
        <f t="shared" si="0"/>
        <v>25620</v>
      </c>
      <c r="E11" s="63">
        <v>778</v>
      </c>
      <c r="F11" s="63">
        <v>40</v>
      </c>
      <c r="G11" s="63">
        <f t="shared" si="1"/>
        <v>31120</v>
      </c>
      <c r="H11" s="63">
        <v>11</v>
      </c>
      <c r="I11" s="63">
        <v>80</v>
      </c>
      <c r="J11" s="63">
        <f t="shared" si="2"/>
        <v>880</v>
      </c>
      <c r="K11" s="63">
        <v>3</v>
      </c>
      <c r="L11" s="63">
        <v>9</v>
      </c>
    </row>
    <row r="12" ht="25.5" customHeight="1" spans="1:12">
      <c r="A12" s="62" t="s">
        <v>29</v>
      </c>
      <c r="B12" s="63">
        <v>7</v>
      </c>
      <c r="C12" s="63">
        <v>140</v>
      </c>
      <c r="D12" s="63">
        <f t="shared" si="0"/>
        <v>980</v>
      </c>
      <c r="E12" s="63">
        <v>679</v>
      </c>
      <c r="F12" s="63">
        <v>40</v>
      </c>
      <c r="G12" s="63">
        <f t="shared" si="1"/>
        <v>27160</v>
      </c>
      <c r="H12" s="63">
        <v>447</v>
      </c>
      <c r="I12" s="63">
        <v>80</v>
      </c>
      <c r="J12" s="63">
        <f t="shared" si="2"/>
        <v>35760</v>
      </c>
      <c r="K12" s="63">
        <v>3</v>
      </c>
      <c r="L12" s="63">
        <v>9</v>
      </c>
    </row>
    <row r="13" ht="25.5" customHeight="1" spans="1:12">
      <c r="A13" s="62" t="s">
        <v>30</v>
      </c>
      <c r="B13" s="63">
        <v>42</v>
      </c>
      <c r="C13" s="63">
        <v>140</v>
      </c>
      <c r="D13" s="63">
        <f t="shared" si="0"/>
        <v>5880</v>
      </c>
      <c r="E13" s="63">
        <v>385</v>
      </c>
      <c r="F13" s="63">
        <v>40</v>
      </c>
      <c r="G13" s="63">
        <f t="shared" si="1"/>
        <v>15400</v>
      </c>
      <c r="H13" s="63">
        <v>339</v>
      </c>
      <c r="I13" s="63">
        <v>80</v>
      </c>
      <c r="J13" s="63">
        <f t="shared" si="2"/>
        <v>27120</v>
      </c>
      <c r="K13" s="63">
        <v>2</v>
      </c>
      <c r="L13" s="63">
        <v>7</v>
      </c>
    </row>
    <row r="14" ht="25.5" customHeight="1" spans="1:12">
      <c r="A14" s="62" t="s">
        <v>31</v>
      </c>
      <c r="B14" s="63">
        <v>317</v>
      </c>
      <c r="C14" s="63">
        <v>140</v>
      </c>
      <c r="D14" s="63">
        <f t="shared" si="0"/>
        <v>44380</v>
      </c>
      <c r="E14" s="63">
        <v>676</v>
      </c>
      <c r="F14" s="63">
        <v>40</v>
      </c>
      <c r="G14" s="63">
        <f t="shared" si="1"/>
        <v>27040</v>
      </c>
      <c r="H14" s="63">
        <v>157</v>
      </c>
      <c r="I14" s="63">
        <v>80</v>
      </c>
      <c r="J14" s="63">
        <f t="shared" si="2"/>
        <v>12560</v>
      </c>
      <c r="K14" s="63">
        <v>3</v>
      </c>
      <c r="L14" s="63">
        <v>11</v>
      </c>
    </row>
    <row r="15" ht="25.5" customHeight="1" spans="1:12">
      <c r="A15" s="62" t="s">
        <v>32</v>
      </c>
      <c r="B15" s="63">
        <v>26</v>
      </c>
      <c r="C15" s="63">
        <v>140</v>
      </c>
      <c r="D15" s="63">
        <f t="shared" si="0"/>
        <v>3640</v>
      </c>
      <c r="E15" s="63">
        <v>501</v>
      </c>
      <c r="F15" s="63">
        <v>40</v>
      </c>
      <c r="G15" s="63">
        <f t="shared" si="1"/>
        <v>20040</v>
      </c>
      <c r="H15" s="63">
        <v>125</v>
      </c>
      <c r="I15" s="63">
        <v>80</v>
      </c>
      <c r="J15" s="63">
        <f t="shared" si="2"/>
        <v>10000</v>
      </c>
      <c r="K15" s="63">
        <v>4</v>
      </c>
      <c r="L15" s="63">
        <v>7</v>
      </c>
    </row>
    <row r="16" ht="25.5" customHeight="1" spans="1:12">
      <c r="A16" s="62" t="s">
        <v>33</v>
      </c>
      <c r="B16" s="63">
        <v>28</v>
      </c>
      <c r="C16" s="63">
        <v>140</v>
      </c>
      <c r="D16" s="63">
        <f t="shared" si="0"/>
        <v>3920</v>
      </c>
      <c r="E16" s="63">
        <v>766</v>
      </c>
      <c r="F16" s="63">
        <v>40</v>
      </c>
      <c r="G16" s="63">
        <f t="shared" si="1"/>
        <v>30640</v>
      </c>
      <c r="H16" s="63">
        <v>218</v>
      </c>
      <c r="I16" s="63">
        <v>80</v>
      </c>
      <c r="J16" s="63">
        <f t="shared" si="2"/>
        <v>17440</v>
      </c>
      <c r="K16" s="63">
        <v>3</v>
      </c>
      <c r="L16" s="63">
        <v>8</v>
      </c>
    </row>
    <row r="17" s="4" customFormat="1" ht="25.5" customHeight="1" spans="1:12">
      <c r="A17" s="64" t="s">
        <v>54</v>
      </c>
      <c r="B17" s="65">
        <f>SUM(B5:B16)</f>
        <v>1149</v>
      </c>
      <c r="C17" s="44" t="s">
        <v>136</v>
      </c>
      <c r="D17" s="65">
        <f t="shared" ref="D17:L17" si="3">SUM(D5:D16)</f>
        <v>160860</v>
      </c>
      <c r="E17" s="65">
        <f t="shared" si="3"/>
        <v>7946</v>
      </c>
      <c r="F17" s="44" t="s">
        <v>136</v>
      </c>
      <c r="G17" s="65">
        <f t="shared" si="3"/>
        <v>317840</v>
      </c>
      <c r="H17" s="65">
        <f t="shared" si="3"/>
        <v>1896</v>
      </c>
      <c r="I17" s="44" t="s">
        <v>136</v>
      </c>
      <c r="J17" s="65">
        <f t="shared" si="3"/>
        <v>151680</v>
      </c>
      <c r="K17" s="65">
        <f t="shared" si="3"/>
        <v>37</v>
      </c>
      <c r="L17" s="65">
        <f t="shared" si="3"/>
        <v>100</v>
      </c>
    </row>
    <row r="18" ht="57.9" customHeight="1" spans="1:12">
      <c r="A18" s="38" t="s">
        <v>158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</sheetData>
  <mergeCells count="3">
    <mergeCell ref="A2:L2"/>
    <mergeCell ref="K3:L3"/>
    <mergeCell ref="A18:L18"/>
  </mergeCells>
  <printOptions horizontalCentered="1"/>
  <pageMargins left="0.75" right="0.75" top="0.747916666666667" bottom="0.629166666666667" header="0.509027777777778" footer="0.509027777777778"/>
  <pageSetup paperSize="9" orientation="landscape" verticalDpi="18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B18"/>
  <sheetViews>
    <sheetView workbookViewId="0">
      <selection activeCell="A2" sqref="A2:B2"/>
    </sheetView>
  </sheetViews>
  <sheetFormatPr defaultColWidth="9" defaultRowHeight="15.6" outlineLevelCol="1"/>
  <cols>
    <col min="1" max="1" width="49.9" customWidth="1"/>
    <col min="2" max="2" width="52.4" customWidth="1"/>
  </cols>
  <sheetData>
    <row r="1" s="1" customFormat="1" ht="20" customHeight="1" spans="1:1">
      <c r="A1" s="47" t="s">
        <v>159</v>
      </c>
    </row>
    <row r="2" ht="40" customHeight="1" spans="1:2">
      <c r="A2" s="48" t="s">
        <v>160</v>
      </c>
      <c r="B2" s="48"/>
    </row>
    <row r="3" s="1" customFormat="1" ht="20" customHeight="1" spans="1:2">
      <c r="A3" s="49" t="s">
        <v>2</v>
      </c>
      <c r="B3" s="49"/>
    </row>
    <row r="4" s="4" customFormat="1" ht="25.5" customHeight="1" spans="1:2">
      <c r="A4" s="50" t="s">
        <v>58</v>
      </c>
      <c r="B4" s="51" t="s">
        <v>161</v>
      </c>
    </row>
    <row r="5" ht="25.5" customHeight="1" spans="1:2">
      <c r="A5" s="52" t="s">
        <v>22</v>
      </c>
      <c r="B5" s="53">
        <v>115</v>
      </c>
    </row>
    <row r="6" ht="25.5" customHeight="1" spans="1:2">
      <c r="A6" s="52" t="s">
        <v>23</v>
      </c>
      <c r="B6" s="53">
        <v>16</v>
      </c>
    </row>
    <row r="7" ht="25.5" customHeight="1" spans="1:2">
      <c r="A7" s="52" t="s">
        <v>24</v>
      </c>
      <c r="B7" s="53">
        <v>74</v>
      </c>
    </row>
    <row r="8" ht="25.5" customHeight="1" spans="1:2">
      <c r="A8" s="52" t="s">
        <v>25</v>
      </c>
      <c r="B8" s="53">
        <v>37</v>
      </c>
    </row>
    <row r="9" ht="25.5" customHeight="1" spans="1:2">
      <c r="A9" s="52" t="s">
        <v>26</v>
      </c>
      <c r="B9" s="53">
        <v>50</v>
      </c>
    </row>
    <row r="10" ht="25.5" customHeight="1" spans="1:2">
      <c r="A10" s="52" t="s">
        <v>27</v>
      </c>
      <c r="B10" s="53">
        <v>33</v>
      </c>
    </row>
    <row r="11" ht="25.5" customHeight="1" spans="1:2">
      <c r="A11" s="52" t="s">
        <v>28</v>
      </c>
      <c r="B11" s="53">
        <v>48</v>
      </c>
    </row>
    <row r="12" ht="25.5" customHeight="1" spans="1:2">
      <c r="A12" s="52" t="s">
        <v>29</v>
      </c>
      <c r="B12" s="53">
        <v>21</v>
      </c>
    </row>
    <row r="13" ht="25.5" customHeight="1" spans="1:2">
      <c r="A13" s="52" t="s">
        <v>30</v>
      </c>
      <c r="B13" s="53">
        <v>35</v>
      </c>
    </row>
    <row r="14" ht="25.5" customHeight="1" spans="1:2">
      <c r="A14" s="52" t="s">
        <v>31</v>
      </c>
      <c r="B14" s="53">
        <v>35</v>
      </c>
    </row>
    <row r="15" ht="25.5" customHeight="1" spans="1:2">
      <c r="A15" s="52" t="s">
        <v>32</v>
      </c>
      <c r="B15" s="53">
        <v>15</v>
      </c>
    </row>
    <row r="16" ht="25.5" customHeight="1" spans="1:2">
      <c r="A16" s="52" t="s">
        <v>33</v>
      </c>
      <c r="B16" s="53">
        <v>38</v>
      </c>
    </row>
    <row r="17" s="4" customFormat="1" ht="25.5" customHeight="1" spans="1:2">
      <c r="A17" s="54" t="s">
        <v>54</v>
      </c>
      <c r="B17" s="55">
        <f>SUM(B5:B16)</f>
        <v>517</v>
      </c>
    </row>
    <row r="18" s="46" customFormat="1" ht="81.6" customHeight="1" spans="1:2">
      <c r="A18" s="56" t="s">
        <v>162</v>
      </c>
      <c r="B18" s="57"/>
    </row>
  </sheetData>
  <mergeCells count="3">
    <mergeCell ref="A2:B2"/>
    <mergeCell ref="A3:B3"/>
    <mergeCell ref="A18:B18"/>
  </mergeCells>
  <printOptions horizontalCentered="1"/>
  <pageMargins left="0.75" right="0.75" top="0.511805555555556" bottom="0.786805555555556" header="0.509027777777778" footer="0.509027777777778"/>
  <pageSetup paperSize="9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E18"/>
  <sheetViews>
    <sheetView workbookViewId="0">
      <selection activeCell="A2" sqref="A2:E2"/>
    </sheetView>
  </sheetViews>
  <sheetFormatPr defaultColWidth="9" defaultRowHeight="15.6" outlineLevelCol="4"/>
  <cols>
    <col min="1" max="4" width="20.2" style="5" customWidth="1"/>
    <col min="5" max="5" width="20.2" style="4" customWidth="1"/>
    <col min="6" max="16384" width="9" style="5"/>
  </cols>
  <sheetData>
    <row r="1" s="1" customFormat="1" ht="20" customHeight="1" spans="1:5">
      <c r="A1" s="6" t="s">
        <v>163</v>
      </c>
      <c r="E1" s="3"/>
    </row>
    <row r="2" s="34" customFormat="1" ht="53.1" customHeight="1" spans="1:5">
      <c r="A2" s="35" t="s">
        <v>164</v>
      </c>
      <c r="B2" s="35"/>
      <c r="C2" s="35"/>
      <c r="D2" s="35"/>
      <c r="E2" s="36"/>
    </row>
    <row r="3" s="1" customFormat="1" ht="20" customHeight="1" spans="1:5">
      <c r="A3" s="37"/>
      <c r="B3" s="37"/>
      <c r="C3" s="37"/>
      <c r="D3" s="38"/>
      <c r="E3" s="39" t="s">
        <v>2</v>
      </c>
    </row>
    <row r="4" s="3" customFormat="1" ht="36" customHeight="1" spans="1:5">
      <c r="A4" s="12" t="s">
        <v>58</v>
      </c>
      <c r="B4" s="40" t="s">
        <v>165</v>
      </c>
      <c r="C4" s="40" t="s">
        <v>166</v>
      </c>
      <c r="D4" s="40" t="s">
        <v>167</v>
      </c>
      <c r="E4" s="40" t="s">
        <v>51</v>
      </c>
    </row>
    <row r="5" ht="25.5" customHeight="1" spans="1:5">
      <c r="A5" s="26" t="s">
        <v>22</v>
      </c>
      <c r="B5" s="41">
        <v>2100</v>
      </c>
      <c r="C5" s="41">
        <v>280</v>
      </c>
      <c r="D5" s="42">
        <f t="shared" ref="D5:D16" si="0">(B5*C5)*0.1/10000</f>
        <v>5.88</v>
      </c>
      <c r="E5" s="43">
        <v>6</v>
      </c>
    </row>
    <row r="6" ht="25.5" customHeight="1" spans="1:5">
      <c r="A6" s="26" t="s">
        <v>23</v>
      </c>
      <c r="B6" s="41">
        <v>700</v>
      </c>
      <c r="C6" s="41">
        <v>280</v>
      </c>
      <c r="D6" s="42">
        <f t="shared" si="0"/>
        <v>1.96</v>
      </c>
      <c r="E6" s="43">
        <v>2.4</v>
      </c>
    </row>
    <row r="7" ht="25.5" customHeight="1" spans="1:5">
      <c r="A7" s="26" t="s">
        <v>24</v>
      </c>
      <c r="B7" s="41">
        <v>2650</v>
      </c>
      <c r="C7" s="41">
        <v>280</v>
      </c>
      <c r="D7" s="42">
        <f t="shared" si="0"/>
        <v>7.42</v>
      </c>
      <c r="E7" s="43">
        <v>7.5</v>
      </c>
    </row>
    <row r="8" ht="25.5" customHeight="1" spans="1:5">
      <c r="A8" s="26" t="s">
        <v>25</v>
      </c>
      <c r="B8" s="41">
        <v>2200</v>
      </c>
      <c r="C8" s="41">
        <v>280</v>
      </c>
      <c r="D8" s="42">
        <f t="shared" si="0"/>
        <v>6.16</v>
      </c>
      <c r="E8" s="43">
        <v>6.5</v>
      </c>
    </row>
    <row r="9" ht="25.5" customHeight="1" spans="1:5">
      <c r="A9" s="26" t="s">
        <v>26</v>
      </c>
      <c r="B9" s="41">
        <v>1900</v>
      </c>
      <c r="C9" s="41">
        <v>280</v>
      </c>
      <c r="D9" s="42">
        <f t="shared" si="0"/>
        <v>5.32</v>
      </c>
      <c r="E9" s="43">
        <v>5.5</v>
      </c>
    </row>
    <row r="10" ht="25.5" customHeight="1" spans="1:5">
      <c r="A10" s="26" t="s">
        <v>27</v>
      </c>
      <c r="B10" s="41">
        <v>880</v>
      </c>
      <c r="C10" s="41">
        <v>280</v>
      </c>
      <c r="D10" s="42">
        <f t="shared" si="0"/>
        <v>2.464</v>
      </c>
      <c r="E10" s="43">
        <v>2.6</v>
      </c>
    </row>
    <row r="11" ht="25.5" customHeight="1" spans="1:5">
      <c r="A11" s="26" t="s">
        <v>28</v>
      </c>
      <c r="B11" s="41">
        <v>1400</v>
      </c>
      <c r="C11" s="41">
        <v>280</v>
      </c>
      <c r="D11" s="42">
        <f t="shared" si="0"/>
        <v>3.92</v>
      </c>
      <c r="E11" s="43">
        <v>4</v>
      </c>
    </row>
    <row r="12" ht="25.5" customHeight="1" spans="1:5">
      <c r="A12" s="26" t="s">
        <v>29</v>
      </c>
      <c r="B12" s="41">
        <v>900</v>
      </c>
      <c r="C12" s="41">
        <v>280</v>
      </c>
      <c r="D12" s="42">
        <f t="shared" si="0"/>
        <v>2.52</v>
      </c>
      <c r="E12" s="43">
        <v>2.6</v>
      </c>
    </row>
    <row r="13" ht="25.5" customHeight="1" spans="1:5">
      <c r="A13" s="26" t="s">
        <v>30</v>
      </c>
      <c r="B13" s="41">
        <v>760</v>
      </c>
      <c r="C13" s="41">
        <v>280</v>
      </c>
      <c r="D13" s="42">
        <f t="shared" si="0"/>
        <v>2.128</v>
      </c>
      <c r="E13" s="43">
        <v>2.5</v>
      </c>
    </row>
    <row r="14" ht="25.5" customHeight="1" spans="1:5">
      <c r="A14" s="26" t="s">
        <v>31</v>
      </c>
      <c r="B14" s="41">
        <v>1010</v>
      </c>
      <c r="C14" s="41">
        <v>280</v>
      </c>
      <c r="D14" s="42">
        <f t="shared" si="0"/>
        <v>2.828</v>
      </c>
      <c r="E14" s="43">
        <v>3</v>
      </c>
    </row>
    <row r="15" ht="25.5" customHeight="1" spans="1:5">
      <c r="A15" s="26" t="s">
        <v>32</v>
      </c>
      <c r="B15" s="41">
        <v>1000</v>
      </c>
      <c r="C15" s="41">
        <v>280</v>
      </c>
      <c r="D15" s="42">
        <f t="shared" si="0"/>
        <v>2.8</v>
      </c>
      <c r="E15" s="43">
        <v>3</v>
      </c>
    </row>
    <row r="16" ht="25.5" customHeight="1" spans="1:5">
      <c r="A16" s="26" t="s">
        <v>33</v>
      </c>
      <c r="B16" s="41">
        <v>1500</v>
      </c>
      <c r="C16" s="41">
        <v>280</v>
      </c>
      <c r="D16" s="42">
        <f t="shared" si="0"/>
        <v>4.2</v>
      </c>
      <c r="E16" s="43">
        <v>4.4</v>
      </c>
    </row>
    <row r="17" s="4" customFormat="1" ht="25.5" customHeight="1" spans="1:5">
      <c r="A17" s="12" t="s">
        <v>54</v>
      </c>
      <c r="B17" s="44">
        <f>SUM(B5:B16)</f>
        <v>17000</v>
      </c>
      <c r="C17" s="44">
        <v>280</v>
      </c>
      <c r="D17" s="45">
        <f>SUM(D5:D16)</f>
        <v>47.6</v>
      </c>
      <c r="E17" s="45">
        <f>SUM(E5:E16)</f>
        <v>50</v>
      </c>
    </row>
    <row r="18" ht="66.9" customHeight="1" spans="1:5">
      <c r="A18" s="16" t="s">
        <v>168</v>
      </c>
      <c r="B18" s="16"/>
      <c r="C18" s="16"/>
      <c r="D18" s="16"/>
      <c r="E18" s="33"/>
    </row>
  </sheetData>
  <mergeCells count="3">
    <mergeCell ref="A2:E2"/>
    <mergeCell ref="A3:C3"/>
    <mergeCell ref="A18:E18"/>
  </mergeCells>
  <printOptions horizontalCentered="1"/>
  <pageMargins left="0.979166666666667" right="0.75" top="0.668055555555556" bottom="0.313888888888889" header="0.509027777777778" footer="0.118055555555556"/>
  <pageSetup paperSize="9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N18"/>
  <sheetViews>
    <sheetView tabSelected="1" workbookViewId="0">
      <selection activeCell="K6" sqref="K6"/>
    </sheetView>
  </sheetViews>
  <sheetFormatPr defaultColWidth="9" defaultRowHeight="15.6"/>
  <cols>
    <col min="1" max="6" width="16.5" style="5" customWidth="1"/>
    <col min="7" max="7" width="16.5" style="4" customWidth="1"/>
    <col min="8" max="16384" width="9" style="5"/>
  </cols>
  <sheetData>
    <row r="1" s="1" customFormat="1" ht="20" customHeight="1" spans="1:7">
      <c r="A1" s="6" t="s">
        <v>169</v>
      </c>
      <c r="B1" s="18"/>
      <c r="C1" s="18"/>
      <c r="D1" s="18"/>
      <c r="E1" s="18"/>
      <c r="F1" s="18"/>
      <c r="G1" s="19"/>
    </row>
    <row r="2" ht="40" customHeight="1" spans="1:7">
      <c r="A2" s="20" t="s">
        <v>170</v>
      </c>
      <c r="B2" s="20"/>
      <c r="C2" s="20"/>
      <c r="D2" s="20"/>
      <c r="E2" s="20"/>
      <c r="F2" s="20"/>
      <c r="G2" s="21"/>
    </row>
    <row r="3" s="1" customFormat="1" ht="20" customHeight="1" spans="1:7">
      <c r="A3" s="18"/>
      <c r="B3" s="22"/>
      <c r="C3" s="22"/>
      <c r="D3" s="23"/>
      <c r="E3" s="23"/>
      <c r="F3" s="23"/>
      <c r="G3" s="24" t="s">
        <v>2</v>
      </c>
    </row>
    <row r="4" s="3" customFormat="1" ht="51" customHeight="1" spans="1:7">
      <c r="A4" s="12" t="s">
        <v>58</v>
      </c>
      <c r="B4" s="25" t="s">
        <v>171</v>
      </c>
      <c r="C4" s="25" t="s">
        <v>172</v>
      </c>
      <c r="D4" s="25" t="s">
        <v>173</v>
      </c>
      <c r="E4" s="25" t="s">
        <v>174</v>
      </c>
      <c r="F4" s="25" t="s">
        <v>175</v>
      </c>
      <c r="G4" s="25" t="s">
        <v>176</v>
      </c>
    </row>
    <row r="5" ht="24.75" customHeight="1" spans="1:14">
      <c r="A5" s="26" t="s">
        <v>22</v>
      </c>
      <c r="B5" s="27">
        <v>112</v>
      </c>
      <c r="C5" s="27">
        <v>34</v>
      </c>
      <c r="D5" s="27">
        <f t="shared" ref="D5:D16" si="0">B5+C5</f>
        <v>146</v>
      </c>
      <c r="E5" s="27">
        <v>1440</v>
      </c>
      <c r="F5" s="28">
        <f>ROUND(D5*1440/10000,2)</f>
        <v>21.02</v>
      </c>
      <c r="G5" s="29">
        <v>21.03</v>
      </c>
      <c r="N5"/>
    </row>
    <row r="6" ht="24.75" customHeight="1" spans="1:14">
      <c r="A6" s="26" t="s">
        <v>23</v>
      </c>
      <c r="B6" s="27">
        <v>74</v>
      </c>
      <c r="C6" s="27">
        <v>1</v>
      </c>
      <c r="D6" s="27">
        <f t="shared" si="0"/>
        <v>75</v>
      </c>
      <c r="E6" s="27">
        <v>1440</v>
      </c>
      <c r="F6" s="28">
        <f t="shared" ref="F6:F16" si="1">ROUND(D6*1440/10000,2)</f>
        <v>10.8</v>
      </c>
      <c r="G6" s="29">
        <v>10.8</v>
      </c>
      <c r="N6"/>
    </row>
    <row r="7" ht="24.75" customHeight="1" spans="1:14">
      <c r="A7" s="26" t="s">
        <v>24</v>
      </c>
      <c r="B7" s="27">
        <v>139</v>
      </c>
      <c r="C7" s="27">
        <v>23</v>
      </c>
      <c r="D7" s="27">
        <f t="shared" si="0"/>
        <v>162</v>
      </c>
      <c r="E7" s="27">
        <v>1440</v>
      </c>
      <c r="F7" s="28">
        <f t="shared" si="1"/>
        <v>23.33</v>
      </c>
      <c r="G7" s="29">
        <v>23.33</v>
      </c>
      <c r="N7"/>
    </row>
    <row r="8" ht="24.75" customHeight="1" spans="1:14">
      <c r="A8" s="26" t="s">
        <v>25</v>
      </c>
      <c r="B8" s="27">
        <v>90</v>
      </c>
      <c r="C8" s="27">
        <v>7</v>
      </c>
      <c r="D8" s="27">
        <f t="shared" si="0"/>
        <v>97</v>
      </c>
      <c r="E8" s="27">
        <v>1440</v>
      </c>
      <c r="F8" s="28">
        <f t="shared" si="1"/>
        <v>13.97</v>
      </c>
      <c r="G8" s="29">
        <v>13.97</v>
      </c>
      <c r="N8"/>
    </row>
    <row r="9" ht="24.75" customHeight="1" spans="1:14">
      <c r="A9" s="26" t="s">
        <v>26</v>
      </c>
      <c r="B9" s="27">
        <v>89</v>
      </c>
      <c r="C9" s="27">
        <v>5</v>
      </c>
      <c r="D9" s="27">
        <f t="shared" si="0"/>
        <v>94</v>
      </c>
      <c r="E9" s="27">
        <v>1440</v>
      </c>
      <c r="F9" s="28">
        <f t="shared" si="1"/>
        <v>13.54</v>
      </c>
      <c r="G9" s="29">
        <v>13.54</v>
      </c>
      <c r="N9"/>
    </row>
    <row r="10" ht="24.75" customHeight="1" spans="1:14">
      <c r="A10" s="26" t="s">
        <v>27</v>
      </c>
      <c r="B10" s="27">
        <v>81</v>
      </c>
      <c r="C10" s="27">
        <v>1</v>
      </c>
      <c r="D10" s="27">
        <f t="shared" si="0"/>
        <v>82</v>
      </c>
      <c r="E10" s="27">
        <v>1440</v>
      </c>
      <c r="F10" s="28">
        <f t="shared" si="1"/>
        <v>11.81</v>
      </c>
      <c r="G10" s="29">
        <v>11.93</v>
      </c>
      <c r="N10"/>
    </row>
    <row r="11" ht="24.75" customHeight="1" spans="1:14">
      <c r="A11" s="26" t="s">
        <v>28</v>
      </c>
      <c r="B11" s="27">
        <v>87</v>
      </c>
      <c r="C11" s="27">
        <v>5</v>
      </c>
      <c r="D11" s="27">
        <f t="shared" si="0"/>
        <v>92</v>
      </c>
      <c r="E11" s="27">
        <v>1440</v>
      </c>
      <c r="F11" s="28">
        <f t="shared" si="1"/>
        <v>13.25</v>
      </c>
      <c r="G11" s="29">
        <v>13.25</v>
      </c>
      <c r="N11"/>
    </row>
    <row r="12" ht="24.75" customHeight="1" spans="1:14">
      <c r="A12" s="26" t="s">
        <v>29</v>
      </c>
      <c r="B12" s="27">
        <v>77</v>
      </c>
      <c r="C12" s="27">
        <v>3</v>
      </c>
      <c r="D12" s="27">
        <f t="shared" si="0"/>
        <v>80</v>
      </c>
      <c r="E12" s="27">
        <v>1440</v>
      </c>
      <c r="F12" s="28">
        <f t="shared" si="1"/>
        <v>11.52</v>
      </c>
      <c r="G12" s="29">
        <v>11.52</v>
      </c>
      <c r="N12"/>
    </row>
    <row r="13" ht="24.75" customHeight="1" spans="1:14">
      <c r="A13" s="26" t="s">
        <v>30</v>
      </c>
      <c r="B13" s="27">
        <v>92</v>
      </c>
      <c r="C13" s="27">
        <v>1</v>
      </c>
      <c r="D13" s="27">
        <f t="shared" si="0"/>
        <v>93</v>
      </c>
      <c r="E13" s="27">
        <v>1440</v>
      </c>
      <c r="F13" s="28">
        <f t="shared" si="1"/>
        <v>13.39</v>
      </c>
      <c r="G13" s="29">
        <v>13.4</v>
      </c>
      <c r="N13"/>
    </row>
    <row r="14" ht="24.75" customHeight="1" spans="1:14">
      <c r="A14" s="26" t="s">
        <v>31</v>
      </c>
      <c r="B14" s="27">
        <v>95</v>
      </c>
      <c r="C14" s="27">
        <v>1</v>
      </c>
      <c r="D14" s="27">
        <f t="shared" si="0"/>
        <v>96</v>
      </c>
      <c r="E14" s="27">
        <v>1440</v>
      </c>
      <c r="F14" s="28">
        <f t="shared" si="1"/>
        <v>13.82</v>
      </c>
      <c r="G14" s="29">
        <v>13.83</v>
      </c>
      <c r="N14"/>
    </row>
    <row r="15" ht="24.75" customHeight="1" spans="1:14">
      <c r="A15" s="26" t="s">
        <v>32</v>
      </c>
      <c r="B15" s="27">
        <v>93</v>
      </c>
      <c r="C15" s="27">
        <v>4</v>
      </c>
      <c r="D15" s="27">
        <f t="shared" si="0"/>
        <v>97</v>
      </c>
      <c r="E15" s="27">
        <v>1440</v>
      </c>
      <c r="F15" s="28">
        <f t="shared" si="1"/>
        <v>13.97</v>
      </c>
      <c r="G15" s="29">
        <v>13.97</v>
      </c>
      <c r="N15"/>
    </row>
    <row r="16" ht="24.75" customHeight="1" spans="1:14">
      <c r="A16" s="26" t="s">
        <v>33</v>
      </c>
      <c r="B16" s="27">
        <v>115</v>
      </c>
      <c r="C16" s="27">
        <v>6</v>
      </c>
      <c r="D16" s="27">
        <f t="shared" si="0"/>
        <v>121</v>
      </c>
      <c r="E16" s="27">
        <v>1440</v>
      </c>
      <c r="F16" s="28">
        <f t="shared" si="1"/>
        <v>17.42</v>
      </c>
      <c r="G16" s="29">
        <v>17.43</v>
      </c>
      <c r="N16"/>
    </row>
    <row r="17" s="17" customFormat="1" ht="24.75" customHeight="1" spans="1:8">
      <c r="A17" s="30" t="s">
        <v>54</v>
      </c>
      <c r="B17" s="31">
        <f>SUM(B5:B16)</f>
        <v>1144</v>
      </c>
      <c r="C17" s="31">
        <f t="shared" ref="C17:G17" si="2">SUM(C5:C16)</f>
        <v>91</v>
      </c>
      <c r="D17" s="31">
        <f t="shared" si="2"/>
        <v>1235</v>
      </c>
      <c r="E17" s="31">
        <v>1440</v>
      </c>
      <c r="F17" s="31">
        <f t="shared" si="2"/>
        <v>177.84</v>
      </c>
      <c r="G17" s="31">
        <f t="shared" si="2"/>
        <v>178</v>
      </c>
      <c r="H17" s="32"/>
    </row>
    <row r="18" ht="50.25" customHeight="1" spans="1:7">
      <c r="A18" s="16" t="s">
        <v>168</v>
      </c>
      <c r="B18" s="16"/>
      <c r="C18" s="16"/>
      <c r="D18" s="16"/>
      <c r="E18" s="16"/>
      <c r="F18" s="16"/>
      <c r="G18" s="33"/>
    </row>
  </sheetData>
  <mergeCells count="2">
    <mergeCell ref="A2:G2"/>
    <mergeCell ref="A18:G18"/>
  </mergeCells>
  <printOptions horizontalCentered="1"/>
  <pageMargins left="0.75" right="0.75" top="0.590277777777778" bottom="0.629166666666667" header="0.509027777777778" footer="0.509027777777778"/>
  <pageSetup paperSize="9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K6"/>
  <sheetViews>
    <sheetView workbookViewId="0">
      <selection activeCell="A2" sqref="A2:K2"/>
    </sheetView>
  </sheetViews>
  <sheetFormatPr defaultColWidth="9" defaultRowHeight="15.6" outlineLevelRow="5"/>
  <cols>
    <col min="1" max="1" width="16.6" style="5" customWidth="1"/>
    <col min="2" max="9" width="11.2" style="5" customWidth="1"/>
    <col min="10" max="11" width="9" style="5" hidden="1" customWidth="1"/>
    <col min="12" max="16384" width="9" style="5"/>
  </cols>
  <sheetData>
    <row r="1" s="1" customFormat="1" ht="20" customHeight="1" spans="1:1">
      <c r="A1" s="6" t="s">
        <v>177</v>
      </c>
    </row>
    <row r="2" s="2" customFormat="1" ht="40" customHeight="1" spans="1:11">
      <c r="A2" s="7" t="s">
        <v>178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3" customFormat="1" ht="20" customHeight="1" spans="1:9">
      <c r="A3" s="8"/>
      <c r="B3" s="9"/>
      <c r="C3" s="9"/>
      <c r="D3" s="9"/>
      <c r="E3" s="9"/>
      <c r="F3" s="9"/>
      <c r="G3" s="9"/>
      <c r="H3" s="9"/>
      <c r="I3" s="10" t="s">
        <v>2</v>
      </c>
    </row>
    <row r="4" s="4" customFormat="1" ht="72.75" customHeight="1" spans="1:9">
      <c r="A4" s="11" t="s">
        <v>50</v>
      </c>
      <c r="B4" s="11" t="s">
        <v>179</v>
      </c>
      <c r="C4" s="11" t="s">
        <v>174</v>
      </c>
      <c r="D4" s="11" t="s">
        <v>180</v>
      </c>
      <c r="E4" s="11" t="s">
        <v>181</v>
      </c>
      <c r="F4" s="11" t="s">
        <v>174</v>
      </c>
      <c r="G4" s="11" t="s">
        <v>180</v>
      </c>
      <c r="H4" s="11" t="s">
        <v>182</v>
      </c>
      <c r="I4" s="12" t="s">
        <v>51</v>
      </c>
    </row>
    <row r="5" ht="72.75" customHeight="1" spans="1:9">
      <c r="A5" s="13" t="s">
        <v>34</v>
      </c>
      <c r="B5" s="14">
        <v>79</v>
      </c>
      <c r="C5" s="14">
        <v>5000</v>
      </c>
      <c r="D5" s="14">
        <v>395000</v>
      </c>
      <c r="E5" s="14">
        <v>23</v>
      </c>
      <c r="F5" s="14">
        <v>860</v>
      </c>
      <c r="G5" s="14">
        <v>19780</v>
      </c>
      <c r="H5" s="14">
        <v>41.478</v>
      </c>
      <c r="I5" s="14">
        <v>41</v>
      </c>
    </row>
    <row r="6" ht="136" customHeight="1" spans="1:9">
      <c r="A6" s="16" t="s">
        <v>183</v>
      </c>
      <c r="B6" s="16"/>
      <c r="C6" s="16"/>
      <c r="D6" s="16"/>
      <c r="E6" s="16"/>
      <c r="F6" s="16"/>
      <c r="G6" s="16"/>
      <c r="H6" s="16"/>
      <c r="I6" s="16"/>
    </row>
  </sheetData>
  <mergeCells count="2">
    <mergeCell ref="A2:K2"/>
    <mergeCell ref="A6:I6"/>
  </mergeCells>
  <printOptions horizontalCentered="1"/>
  <pageMargins left="0.979166666666667" right="0.979166666666667" top="1.1" bottom="0.309027777777778" header="0.509027777777778" footer="0.159027777777778"/>
  <pageSetup paperSize="9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G6"/>
  <sheetViews>
    <sheetView workbookViewId="0">
      <selection activeCell="K5" sqref="K5"/>
    </sheetView>
  </sheetViews>
  <sheetFormatPr defaultColWidth="9" defaultRowHeight="15.6" outlineLevelRow="5" outlineLevelCol="6"/>
  <cols>
    <col min="1" max="4" width="16.6" style="5" customWidth="1"/>
    <col min="5" max="5" width="28.4" style="5" customWidth="1"/>
    <col min="6" max="7" width="9" style="5" hidden="1" customWidth="1"/>
    <col min="8" max="16384" width="9" style="5"/>
  </cols>
  <sheetData>
    <row r="1" s="1" customFormat="1" ht="20" customHeight="1" spans="1:1">
      <c r="A1" s="6" t="s">
        <v>184</v>
      </c>
    </row>
    <row r="2" s="2" customFormat="1" ht="40" customHeight="1" spans="1:7">
      <c r="A2" s="7" t="s">
        <v>185</v>
      </c>
      <c r="B2" s="7"/>
      <c r="C2" s="7"/>
      <c r="D2" s="7"/>
      <c r="E2" s="7"/>
      <c r="F2" s="7"/>
      <c r="G2" s="7"/>
    </row>
    <row r="3" s="3" customFormat="1" ht="20" customHeight="1" spans="1:5">
      <c r="A3" s="8"/>
      <c r="B3" s="9"/>
      <c r="C3" s="9"/>
      <c r="D3" s="9"/>
      <c r="E3" s="10" t="s">
        <v>2</v>
      </c>
    </row>
    <row r="4" s="4" customFormat="1" ht="72.75" customHeight="1" spans="1:5">
      <c r="A4" s="11" t="s">
        <v>50</v>
      </c>
      <c r="B4" s="11" t="s">
        <v>186</v>
      </c>
      <c r="C4" s="11" t="s">
        <v>174</v>
      </c>
      <c r="D4" s="11" t="s">
        <v>72</v>
      </c>
      <c r="E4" s="12" t="s">
        <v>52</v>
      </c>
    </row>
    <row r="5" ht="96.6" customHeight="1" spans="1:5">
      <c r="A5" s="13" t="s">
        <v>36</v>
      </c>
      <c r="B5" s="14">
        <v>284</v>
      </c>
      <c r="C5" s="14">
        <v>780</v>
      </c>
      <c r="D5" s="14">
        <v>23</v>
      </c>
      <c r="E5" s="15" t="s">
        <v>187</v>
      </c>
    </row>
    <row r="6" ht="58.2" customHeight="1" spans="1:5">
      <c r="A6" s="16" t="s">
        <v>188</v>
      </c>
      <c r="B6" s="16"/>
      <c r="C6" s="16"/>
      <c r="D6" s="16"/>
      <c r="E6" s="16"/>
    </row>
  </sheetData>
  <mergeCells count="2">
    <mergeCell ref="A2:G2"/>
    <mergeCell ref="A6:E6"/>
  </mergeCells>
  <printOptions horizontalCentered="1"/>
  <pageMargins left="0.979166666666667" right="0.979166666666667" top="1.1" bottom="0.309027777777778" header="0.509027777777778" footer="0.159027777777778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G9"/>
  <sheetViews>
    <sheetView workbookViewId="0">
      <selection activeCell="E8" sqref="E8"/>
    </sheetView>
  </sheetViews>
  <sheetFormatPr defaultColWidth="9" defaultRowHeight="14.4" outlineLevelCol="6"/>
  <cols>
    <col min="1" max="1" width="24.9" style="122" customWidth="1"/>
    <col min="2" max="2" width="27.7" style="122" customWidth="1"/>
    <col min="3" max="3" width="70.4" style="122" customWidth="1"/>
    <col min="4" max="16384" width="9" style="122"/>
  </cols>
  <sheetData>
    <row r="1" s="118" customFormat="1" ht="20" customHeight="1" spans="1:1">
      <c r="A1" s="118" t="s">
        <v>48</v>
      </c>
    </row>
    <row r="2" ht="39" customHeight="1" spans="1:3">
      <c r="A2" s="125" t="s">
        <v>49</v>
      </c>
      <c r="B2" s="125"/>
      <c r="C2" s="125"/>
    </row>
    <row r="3" s="118" customFormat="1" ht="20" customHeight="1" spans="1:7">
      <c r="A3" s="126"/>
      <c r="B3" s="126"/>
      <c r="C3" s="128" t="s">
        <v>2</v>
      </c>
      <c r="D3" s="129"/>
      <c r="E3" s="129"/>
      <c r="F3" s="129"/>
      <c r="G3" s="129"/>
    </row>
    <row r="4" ht="64.5" customHeight="1" spans="1:7">
      <c r="A4" s="130" t="s">
        <v>50</v>
      </c>
      <c r="B4" s="130" t="s">
        <v>51</v>
      </c>
      <c r="C4" s="132" t="s">
        <v>52</v>
      </c>
      <c r="D4" s="152"/>
      <c r="E4" s="152"/>
      <c r="F4" s="152"/>
      <c r="G4" s="152"/>
    </row>
    <row r="5" s="121" customFormat="1" ht="50" customHeight="1" spans="1:3">
      <c r="A5" s="134" t="s">
        <v>34</v>
      </c>
      <c r="B5" s="76">
        <v>100</v>
      </c>
      <c r="C5" s="153" t="s">
        <v>53</v>
      </c>
    </row>
    <row r="6" s="151" customFormat="1" ht="50" customHeight="1" spans="1:3">
      <c r="A6" s="132" t="s">
        <v>54</v>
      </c>
      <c r="B6" s="107">
        <v>100</v>
      </c>
      <c r="C6" s="107"/>
    </row>
    <row r="8" ht="109" customHeight="1" spans="1:3">
      <c r="A8" s="136" t="s">
        <v>55</v>
      </c>
      <c r="B8" s="136"/>
      <c r="C8" s="136"/>
    </row>
    <row r="9" ht="24.75" customHeight="1" spans="1:2">
      <c r="A9" s="137"/>
      <c r="B9" s="138"/>
    </row>
  </sheetData>
  <mergeCells count="4">
    <mergeCell ref="A2:C2"/>
    <mergeCell ref="A3:B3"/>
    <mergeCell ref="A8:C8"/>
    <mergeCell ref="A9:B9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F18"/>
  <sheetViews>
    <sheetView workbookViewId="0">
      <selection activeCell="A2" sqref="A2:F2"/>
    </sheetView>
  </sheetViews>
  <sheetFormatPr defaultColWidth="9" defaultRowHeight="15.6" outlineLevelCol="5"/>
  <cols>
    <col min="1" max="1" width="21.2" style="5" customWidth="1"/>
    <col min="2" max="2" width="28.4" style="5" customWidth="1"/>
    <col min="3" max="3" width="32.1" style="5" customWidth="1"/>
    <col min="4" max="4" width="28.4" style="5" customWidth="1"/>
    <col min="5" max="6" width="9" style="5" hidden="1" customWidth="1"/>
    <col min="7" max="16384" width="9" style="5"/>
  </cols>
  <sheetData>
    <row r="1" s="1" customFormat="1" ht="20" customHeight="1" spans="1:1">
      <c r="A1" s="47" t="s">
        <v>56</v>
      </c>
    </row>
    <row r="2" s="2" customFormat="1" ht="40" customHeight="1" spans="1:6">
      <c r="A2" s="7" t="s">
        <v>57</v>
      </c>
      <c r="B2" s="7"/>
      <c r="C2" s="7"/>
      <c r="D2" s="7"/>
      <c r="E2" s="7"/>
      <c r="F2" s="7"/>
    </row>
    <row r="3" s="3" customFormat="1" ht="20" customHeight="1" spans="1:4">
      <c r="A3" s="8"/>
      <c r="B3" s="9"/>
      <c r="C3" s="9"/>
      <c r="D3" s="10" t="s">
        <v>2</v>
      </c>
    </row>
    <row r="4" s="3" customFormat="1" ht="30" customHeight="1" spans="1:4">
      <c r="A4" s="11" t="s">
        <v>58</v>
      </c>
      <c r="B4" s="11" t="s">
        <v>59</v>
      </c>
      <c r="C4" s="11" t="s">
        <v>60</v>
      </c>
      <c r="D4" s="12" t="s">
        <v>51</v>
      </c>
    </row>
    <row r="5" ht="30" customHeight="1" spans="1:4">
      <c r="A5" s="13" t="s">
        <v>22</v>
      </c>
      <c r="B5" s="14">
        <v>10</v>
      </c>
      <c r="C5" s="14">
        <v>0.5</v>
      </c>
      <c r="D5" s="41">
        <v>5</v>
      </c>
    </row>
    <row r="6" ht="30" customHeight="1" spans="1:4">
      <c r="A6" s="13" t="s">
        <v>23</v>
      </c>
      <c r="B6" s="14">
        <v>3</v>
      </c>
      <c r="C6" s="14">
        <v>0.5</v>
      </c>
      <c r="D6" s="41">
        <v>1.5</v>
      </c>
    </row>
    <row r="7" ht="30" customHeight="1" spans="1:4">
      <c r="A7" s="13" t="s">
        <v>24</v>
      </c>
      <c r="B7" s="14"/>
      <c r="C7" s="14">
        <v>0.5</v>
      </c>
      <c r="D7" s="41"/>
    </row>
    <row r="8" ht="30" customHeight="1" spans="1:4">
      <c r="A8" s="13" t="s">
        <v>25</v>
      </c>
      <c r="B8" s="14"/>
      <c r="C8" s="14">
        <v>0.5</v>
      </c>
      <c r="D8" s="41"/>
    </row>
    <row r="9" ht="30" customHeight="1" spans="1:4">
      <c r="A9" s="13" t="s">
        <v>26</v>
      </c>
      <c r="B9" s="14">
        <v>11</v>
      </c>
      <c r="C9" s="14">
        <v>0.5</v>
      </c>
      <c r="D9" s="41">
        <v>5.5</v>
      </c>
    </row>
    <row r="10" ht="30" customHeight="1" spans="1:4">
      <c r="A10" s="13" t="s">
        <v>27</v>
      </c>
      <c r="B10" s="14">
        <v>4</v>
      </c>
      <c r="C10" s="14">
        <v>0.5</v>
      </c>
      <c r="D10" s="41">
        <v>2</v>
      </c>
    </row>
    <row r="11" ht="30" customHeight="1" spans="1:4">
      <c r="A11" s="13" t="s">
        <v>28</v>
      </c>
      <c r="B11" s="14">
        <v>2</v>
      </c>
      <c r="C11" s="14">
        <v>0.5</v>
      </c>
      <c r="D11" s="41">
        <v>1</v>
      </c>
    </row>
    <row r="12" ht="30" customHeight="1" spans="1:4">
      <c r="A12" s="13" t="s">
        <v>29</v>
      </c>
      <c r="B12" s="14">
        <v>1</v>
      </c>
      <c r="C12" s="14">
        <v>0.5</v>
      </c>
      <c r="D12" s="41">
        <v>0.5</v>
      </c>
    </row>
    <row r="13" ht="30" customHeight="1" spans="1:4">
      <c r="A13" s="13" t="s">
        <v>30</v>
      </c>
      <c r="B13" s="14">
        <v>5</v>
      </c>
      <c r="C13" s="14">
        <v>0.5</v>
      </c>
      <c r="D13" s="41">
        <v>2.5</v>
      </c>
    </row>
    <row r="14" ht="30" customHeight="1" spans="1:4">
      <c r="A14" s="13" t="s">
        <v>31</v>
      </c>
      <c r="B14" s="14">
        <v>2</v>
      </c>
      <c r="C14" s="14">
        <v>0.5</v>
      </c>
      <c r="D14" s="41">
        <v>1</v>
      </c>
    </row>
    <row r="15" ht="30" customHeight="1" spans="1:4">
      <c r="A15" s="13" t="s">
        <v>32</v>
      </c>
      <c r="B15" s="14">
        <v>4</v>
      </c>
      <c r="C15" s="14">
        <v>0.5</v>
      </c>
      <c r="D15" s="41">
        <v>2</v>
      </c>
    </row>
    <row r="16" ht="30" customHeight="1" spans="1:4">
      <c r="A16" s="13" t="s">
        <v>33</v>
      </c>
      <c r="B16" s="14"/>
      <c r="C16" s="14">
        <v>0.5</v>
      </c>
      <c r="D16" s="41"/>
    </row>
    <row r="17" s="4" customFormat="1" ht="30" customHeight="1" spans="1:4">
      <c r="A17" s="147" t="s">
        <v>54</v>
      </c>
      <c r="B17" s="148">
        <v>42</v>
      </c>
      <c r="C17" s="149"/>
      <c r="D17" s="44">
        <f>SUM(D5:D16)</f>
        <v>21</v>
      </c>
    </row>
    <row r="18" ht="58" customHeight="1" spans="1:4">
      <c r="A18" s="150" t="s">
        <v>61</v>
      </c>
      <c r="B18" s="150"/>
      <c r="C18" s="150"/>
      <c r="D18" s="150"/>
    </row>
  </sheetData>
  <mergeCells count="2">
    <mergeCell ref="A2:F2"/>
    <mergeCell ref="A18:D18"/>
  </mergeCells>
  <printOptions horizontalCentered="1" verticalCentered="1"/>
  <pageMargins left="0.979166666666667" right="0.979166666666667" top="0.393055555555556" bottom="0.30625" header="0.235416666666667" footer="0.15625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E7"/>
  <sheetViews>
    <sheetView workbookViewId="0">
      <selection activeCell="A2" sqref="A2:C2"/>
    </sheetView>
  </sheetViews>
  <sheetFormatPr defaultColWidth="9" defaultRowHeight="15.6" outlineLevelRow="6" outlineLevelCol="4"/>
  <cols>
    <col min="1" max="1" width="32.6" style="5" customWidth="1"/>
    <col min="2" max="2" width="33.9" style="5" customWidth="1"/>
    <col min="3" max="3" width="38.8" style="5" customWidth="1"/>
    <col min="4" max="4" width="9" style="5" hidden="1" customWidth="1"/>
    <col min="5" max="5" width="6.7" style="5" customWidth="1"/>
    <col min="6" max="16384" width="9" style="5"/>
  </cols>
  <sheetData>
    <row r="1" s="1" customFormat="1" ht="20" customHeight="1" spans="1:1">
      <c r="A1" s="47" t="s">
        <v>62</v>
      </c>
    </row>
    <row r="2" s="4" customFormat="1" ht="40" customHeight="1" spans="1:5">
      <c r="A2" s="7" t="s">
        <v>63</v>
      </c>
      <c r="B2" s="7"/>
      <c r="C2" s="7"/>
      <c r="D2" s="143"/>
      <c r="E2" s="143"/>
    </row>
    <row r="3" s="142" customFormat="1" ht="20" customHeight="1" spans="1:3">
      <c r="A3" s="8"/>
      <c r="B3" s="144"/>
      <c r="C3" s="10" t="s">
        <v>2</v>
      </c>
    </row>
    <row r="4" s="4" customFormat="1" ht="39.9" customHeight="1" spans="1:3">
      <c r="A4" s="11" t="s">
        <v>50</v>
      </c>
      <c r="B4" s="11" t="s">
        <v>51</v>
      </c>
      <c r="C4" s="12" t="s">
        <v>52</v>
      </c>
    </row>
    <row r="5" ht="74" customHeight="1" spans="1:3">
      <c r="A5" s="13" t="s">
        <v>36</v>
      </c>
      <c r="B5" s="14">
        <v>30</v>
      </c>
      <c r="C5" s="145" t="s">
        <v>64</v>
      </c>
    </row>
    <row r="6" s="4" customFormat="1" ht="52" customHeight="1" spans="1:3">
      <c r="A6" s="11" t="s">
        <v>54</v>
      </c>
      <c r="B6" s="146">
        <v>30</v>
      </c>
      <c r="C6" s="12"/>
    </row>
    <row r="7" ht="93" customHeight="1" spans="1:3">
      <c r="A7" s="56" t="s">
        <v>65</v>
      </c>
      <c r="B7" s="56"/>
      <c r="C7" s="56"/>
    </row>
  </sheetData>
  <mergeCells count="2">
    <mergeCell ref="A2:C2"/>
    <mergeCell ref="A7:C7"/>
  </mergeCells>
  <printOptions horizontalCentered="1"/>
  <pageMargins left="0.75" right="0.75" top="1.1" bottom="0.979166666666667" header="0.509027777777778" footer="0.509027777777778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J12"/>
  <sheetViews>
    <sheetView workbookViewId="0">
      <selection activeCell="D6" sqref="D6"/>
    </sheetView>
  </sheetViews>
  <sheetFormatPr defaultColWidth="9" defaultRowHeight="14.4"/>
  <cols>
    <col min="1" max="2" width="19.2" style="122" customWidth="1"/>
    <col min="3" max="5" width="19.2" style="123" customWidth="1"/>
    <col min="6" max="6" width="21.2" style="122" customWidth="1"/>
    <col min="7" max="16384" width="9" style="122"/>
  </cols>
  <sheetData>
    <row r="1" s="118" customFormat="1" ht="20" customHeight="1" spans="1:5">
      <c r="A1" s="118" t="s">
        <v>66</v>
      </c>
      <c r="C1" s="124"/>
      <c r="D1" s="124"/>
      <c r="E1" s="124"/>
    </row>
    <row r="2" s="119" customFormat="1" ht="40" customHeight="1" spans="1:6">
      <c r="A2" s="125" t="s">
        <v>67</v>
      </c>
      <c r="B2" s="125"/>
      <c r="C2" s="125"/>
      <c r="D2" s="125"/>
      <c r="E2" s="125"/>
      <c r="F2" s="125"/>
    </row>
    <row r="3" s="118" customFormat="1" ht="20" customHeight="1" spans="1:10">
      <c r="A3" s="126"/>
      <c r="B3" s="126"/>
      <c r="C3" s="127"/>
      <c r="D3" s="127"/>
      <c r="E3" s="127"/>
      <c r="F3" s="128" t="s">
        <v>2</v>
      </c>
      <c r="G3" s="129"/>
      <c r="H3" s="129"/>
      <c r="I3" s="129"/>
      <c r="J3" s="129"/>
    </row>
    <row r="4" s="120" customFormat="1" ht="60" customHeight="1" spans="1:10">
      <c r="A4" s="130" t="s">
        <v>50</v>
      </c>
      <c r="B4" s="130" t="s">
        <v>68</v>
      </c>
      <c r="C4" s="131" t="s">
        <v>69</v>
      </c>
      <c r="D4" s="131" t="s">
        <v>70</v>
      </c>
      <c r="E4" s="131" t="s">
        <v>71</v>
      </c>
      <c r="F4" s="132" t="s">
        <v>72</v>
      </c>
      <c r="G4" s="133"/>
      <c r="H4" s="133"/>
      <c r="I4" s="133"/>
      <c r="J4" s="133"/>
    </row>
    <row r="5" s="121" customFormat="1" ht="60" customHeight="1" spans="1:10">
      <c r="A5" s="134" t="s">
        <v>35</v>
      </c>
      <c r="B5" s="76">
        <v>1816</v>
      </c>
      <c r="C5" s="76">
        <v>216</v>
      </c>
      <c r="D5" s="76">
        <v>2032</v>
      </c>
      <c r="E5" s="76">
        <v>203</v>
      </c>
      <c r="F5" s="76">
        <v>203</v>
      </c>
      <c r="G5" s="135"/>
      <c r="H5" s="135"/>
      <c r="I5" s="135"/>
      <c r="J5" s="135"/>
    </row>
    <row r="6" s="121" customFormat="1" ht="60" customHeight="1" spans="1:6">
      <c r="A6" s="134" t="s">
        <v>73</v>
      </c>
      <c r="B6" s="76">
        <v>343</v>
      </c>
      <c r="C6" s="76">
        <v>12</v>
      </c>
      <c r="D6" s="76">
        <v>355</v>
      </c>
      <c r="E6" s="76">
        <v>36</v>
      </c>
      <c r="F6" s="76">
        <v>36</v>
      </c>
    </row>
    <row r="7" s="121" customFormat="1" ht="60" customHeight="1" spans="1:6">
      <c r="A7" s="134" t="s">
        <v>38</v>
      </c>
      <c r="B7" s="76">
        <v>242</v>
      </c>
      <c r="C7" s="76"/>
      <c r="D7" s="76">
        <v>242</v>
      </c>
      <c r="E7" s="76">
        <v>24</v>
      </c>
      <c r="F7" s="76">
        <v>24</v>
      </c>
    </row>
    <row r="8" s="120" customFormat="1" ht="60" customHeight="1" spans="1:6">
      <c r="A8" s="132" t="s">
        <v>54</v>
      </c>
      <c r="B8" s="107">
        <v>2401</v>
      </c>
      <c r="C8" s="107">
        <v>228</v>
      </c>
      <c r="D8" s="107">
        <v>2629</v>
      </c>
      <c r="E8" s="107">
        <v>263</v>
      </c>
      <c r="F8" s="107">
        <v>263</v>
      </c>
    </row>
    <row r="10" ht="75.6" customHeight="1" spans="1:6">
      <c r="A10" s="136" t="s">
        <v>74</v>
      </c>
      <c r="B10" s="136"/>
      <c r="C10" s="136"/>
      <c r="D10" s="136"/>
      <c r="E10" s="136"/>
      <c r="F10" s="136"/>
    </row>
    <row r="11" ht="24.75" customHeight="1" spans="1:5">
      <c r="A11" s="137"/>
      <c r="B11" s="138"/>
      <c r="C11" s="138"/>
      <c r="D11" s="138"/>
      <c r="E11" s="138"/>
    </row>
    <row r="12" ht="15.6" spans="5:7">
      <c r="E12" s="139"/>
      <c r="F12" s="140"/>
      <c r="G12" s="141"/>
    </row>
  </sheetData>
  <mergeCells count="4">
    <mergeCell ref="A2:F2"/>
    <mergeCell ref="A3:B3"/>
    <mergeCell ref="A10:F10"/>
    <mergeCell ref="A11:D11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J18"/>
  <sheetViews>
    <sheetView workbookViewId="0">
      <selection activeCell="A2" sqref="A2:F2"/>
    </sheetView>
  </sheetViews>
  <sheetFormatPr defaultColWidth="9" defaultRowHeight="15.6"/>
  <cols>
    <col min="1" max="1" width="10.4" style="5" customWidth="1"/>
    <col min="2" max="2" width="10.6" style="5" customWidth="1"/>
    <col min="3" max="3" width="7.6" style="5" customWidth="1"/>
    <col min="4" max="4" width="37" style="5" customWidth="1"/>
    <col min="5" max="5" width="10.5" style="5" customWidth="1"/>
    <col min="6" max="6" width="28.9" style="5" customWidth="1"/>
    <col min="7" max="16384" width="9" style="5"/>
  </cols>
  <sheetData>
    <row r="1" s="59" customFormat="1" ht="20" customHeight="1" spans="1:1">
      <c r="A1" s="59" t="s">
        <v>75</v>
      </c>
    </row>
    <row r="2" s="4" customFormat="1" ht="40" customHeight="1" spans="1:6">
      <c r="A2" s="60" t="s">
        <v>76</v>
      </c>
      <c r="B2" s="60"/>
      <c r="C2" s="60"/>
      <c r="D2" s="60"/>
      <c r="E2" s="60"/>
      <c r="F2" s="60"/>
    </row>
    <row r="3" s="97" customFormat="1" ht="20" customHeight="1" spans="1:6">
      <c r="A3" s="108"/>
      <c r="B3" s="109"/>
      <c r="C3" s="109"/>
      <c r="D3" s="109"/>
      <c r="E3" s="109"/>
      <c r="F3" s="102" t="s">
        <v>77</v>
      </c>
    </row>
    <row r="4" ht="30" customHeight="1" spans="1:6">
      <c r="A4" s="110" t="s">
        <v>58</v>
      </c>
      <c r="B4" s="111" t="s">
        <v>78</v>
      </c>
      <c r="C4" s="111"/>
      <c r="D4" s="112"/>
      <c r="E4" s="110" t="s">
        <v>51</v>
      </c>
      <c r="F4" s="110" t="s">
        <v>79</v>
      </c>
    </row>
    <row r="5" ht="30" customHeight="1" spans="1:10">
      <c r="A5" s="110"/>
      <c r="B5" s="113" t="s">
        <v>80</v>
      </c>
      <c r="C5" s="110" t="s">
        <v>81</v>
      </c>
      <c r="D5" s="110" t="s">
        <v>82</v>
      </c>
      <c r="E5" s="110"/>
      <c r="F5" s="110"/>
      <c r="J5" s="117"/>
    </row>
    <row r="6" ht="30" customHeight="1" spans="1:10">
      <c r="A6" s="114" t="s">
        <v>22</v>
      </c>
      <c r="B6" s="14">
        <v>40</v>
      </c>
      <c r="C6" s="14">
        <v>4</v>
      </c>
      <c r="D6" s="115" t="s">
        <v>83</v>
      </c>
      <c r="E6" s="14">
        <v>10</v>
      </c>
      <c r="F6" s="115" t="s">
        <v>84</v>
      </c>
      <c r="J6" s="117"/>
    </row>
    <row r="7" ht="30" customHeight="1" spans="1:10">
      <c r="A7" s="114"/>
      <c r="B7" s="14"/>
      <c r="C7" s="14"/>
      <c r="D7" s="115" t="s">
        <v>85</v>
      </c>
      <c r="E7" s="14">
        <v>10</v>
      </c>
      <c r="F7" s="115" t="s">
        <v>84</v>
      </c>
      <c r="J7" s="117"/>
    </row>
    <row r="8" ht="30" customHeight="1" spans="1:10">
      <c r="A8" s="114"/>
      <c r="B8" s="14"/>
      <c r="C8" s="14"/>
      <c r="D8" s="115" t="s">
        <v>86</v>
      </c>
      <c r="E8" s="14">
        <v>10</v>
      </c>
      <c r="F8" s="115" t="s">
        <v>84</v>
      </c>
      <c r="J8" s="117"/>
    </row>
    <row r="9" ht="30" customHeight="1" spans="1:10">
      <c r="A9" s="114"/>
      <c r="B9" s="14"/>
      <c r="C9" s="14"/>
      <c r="D9" s="115" t="s">
        <v>87</v>
      </c>
      <c r="E9" s="14">
        <v>10</v>
      </c>
      <c r="F9" s="115" t="s">
        <v>84</v>
      </c>
      <c r="J9" s="117"/>
    </row>
    <row r="10" ht="30" customHeight="1" spans="1:10">
      <c r="A10" s="114" t="s">
        <v>27</v>
      </c>
      <c r="B10" s="14">
        <v>10</v>
      </c>
      <c r="C10" s="14">
        <v>1</v>
      </c>
      <c r="D10" s="115" t="s">
        <v>88</v>
      </c>
      <c r="E10" s="14">
        <v>10</v>
      </c>
      <c r="F10" s="115" t="s">
        <v>84</v>
      </c>
      <c r="J10" s="117"/>
    </row>
    <row r="11" ht="30" customHeight="1" spans="1:10">
      <c r="A11" s="114" t="s">
        <v>29</v>
      </c>
      <c r="B11" s="14">
        <v>10</v>
      </c>
      <c r="C11" s="14">
        <v>1</v>
      </c>
      <c r="D11" s="115" t="s">
        <v>89</v>
      </c>
      <c r="E11" s="14">
        <v>10</v>
      </c>
      <c r="F11" s="115" t="s">
        <v>84</v>
      </c>
      <c r="J11" s="117"/>
    </row>
    <row r="12" ht="30" customHeight="1" spans="1:6">
      <c r="A12" s="114" t="s">
        <v>30</v>
      </c>
      <c r="B12" s="14">
        <v>40</v>
      </c>
      <c r="C12" s="14">
        <v>4</v>
      </c>
      <c r="D12" s="115" t="s">
        <v>90</v>
      </c>
      <c r="E12" s="14">
        <v>10</v>
      </c>
      <c r="F12" s="115" t="s">
        <v>84</v>
      </c>
    </row>
    <row r="13" ht="30" customHeight="1" spans="1:6">
      <c r="A13" s="114"/>
      <c r="B13" s="14"/>
      <c r="C13" s="14"/>
      <c r="D13" s="115" t="s">
        <v>91</v>
      </c>
      <c r="E13" s="14">
        <v>10</v>
      </c>
      <c r="F13" s="115" t="s">
        <v>84</v>
      </c>
    </row>
    <row r="14" ht="30" customHeight="1" spans="1:6">
      <c r="A14" s="114"/>
      <c r="B14" s="14"/>
      <c r="C14" s="14"/>
      <c r="D14" s="115" t="s">
        <v>92</v>
      </c>
      <c r="E14" s="14">
        <v>10</v>
      </c>
      <c r="F14" s="115" t="s">
        <v>84</v>
      </c>
    </row>
    <row r="15" ht="30" customHeight="1" spans="1:6">
      <c r="A15" s="114"/>
      <c r="B15" s="14"/>
      <c r="C15" s="14"/>
      <c r="D15" s="115" t="s">
        <v>93</v>
      </c>
      <c r="E15" s="14">
        <v>10</v>
      </c>
      <c r="F15" s="115" t="s">
        <v>84</v>
      </c>
    </row>
    <row r="16" ht="30" customHeight="1" spans="1:6">
      <c r="A16" s="114" t="s">
        <v>54</v>
      </c>
      <c r="B16" s="14">
        <f>SUM(B6:B15)</f>
        <v>100</v>
      </c>
      <c r="C16" s="14">
        <f>SUM(C6:C15)</f>
        <v>10</v>
      </c>
      <c r="D16" s="114"/>
      <c r="E16" s="14">
        <f>SUM(E6:E15)</f>
        <v>100</v>
      </c>
      <c r="F16" s="116"/>
    </row>
    <row r="17" ht="57" customHeight="1" spans="1:6">
      <c r="A17" s="100" t="s">
        <v>94</v>
      </c>
      <c r="B17" s="100"/>
      <c r="C17" s="100"/>
      <c r="D17" s="100"/>
      <c r="E17" s="100"/>
      <c r="F17" s="100"/>
    </row>
    <row r="18" ht="33" customHeight="1"/>
  </sheetData>
  <mergeCells count="12">
    <mergeCell ref="A2:F2"/>
    <mergeCell ref="B4:D4"/>
    <mergeCell ref="A17:F17"/>
    <mergeCell ref="A4:A5"/>
    <mergeCell ref="A6:A9"/>
    <mergeCell ref="A12:A15"/>
    <mergeCell ref="B6:B9"/>
    <mergeCell ref="B12:B15"/>
    <mergeCell ref="C6:C9"/>
    <mergeCell ref="C12:C15"/>
    <mergeCell ref="E4:E5"/>
    <mergeCell ref="F4:F5"/>
  </mergeCells>
  <printOptions horizontalCentered="1"/>
  <pageMargins left="0.590277777777778" right="0.590277777777778" top="0.393055555555556" bottom="0.432638888888889" header="0.235416666666667" footer="0.35416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D29"/>
  <sheetViews>
    <sheetView workbookViewId="0">
      <selection activeCell="A2" sqref="A2:D2"/>
    </sheetView>
  </sheetViews>
  <sheetFormatPr defaultColWidth="9" defaultRowHeight="15.6" outlineLevelCol="3"/>
  <cols>
    <col min="1" max="1" width="27.4" style="5" customWidth="1"/>
    <col min="2" max="3" width="27.4" style="69" customWidth="1"/>
    <col min="4" max="4" width="27.4" style="70" customWidth="1"/>
    <col min="5" max="16384" width="9" style="5"/>
  </cols>
  <sheetData>
    <row r="1" s="1" customFormat="1" ht="20" customHeight="1" spans="1:4">
      <c r="A1" s="47" t="s">
        <v>95</v>
      </c>
      <c r="B1" s="38"/>
      <c r="C1" s="38"/>
      <c r="D1" s="71"/>
    </row>
    <row r="2" s="4" customFormat="1" ht="40" customHeight="1" spans="1:4">
      <c r="A2" s="60" t="s">
        <v>96</v>
      </c>
      <c r="B2" s="60"/>
      <c r="C2" s="60"/>
      <c r="D2" s="104"/>
    </row>
    <row r="3" s="1" customFormat="1" ht="20" customHeight="1" spans="1:4">
      <c r="A3" s="73"/>
      <c r="B3" s="38"/>
      <c r="C3" s="38"/>
      <c r="D3" s="106" t="s">
        <v>2</v>
      </c>
    </row>
    <row r="4" s="3" customFormat="1" ht="30" customHeight="1" spans="1:4">
      <c r="A4" s="12" t="s">
        <v>58</v>
      </c>
      <c r="B4" s="40" t="s">
        <v>97</v>
      </c>
      <c r="C4" s="40" t="s">
        <v>98</v>
      </c>
      <c r="D4" s="40" t="s">
        <v>51</v>
      </c>
    </row>
    <row r="5" s="68" customFormat="1" ht="30" customHeight="1" spans="1:4">
      <c r="A5" s="26" t="s">
        <v>22</v>
      </c>
      <c r="B5" s="75">
        <v>67.03</v>
      </c>
      <c r="C5" s="76">
        <v>0.7</v>
      </c>
      <c r="D5" s="43">
        <v>46.92</v>
      </c>
    </row>
    <row r="6" s="68" customFormat="1" ht="30" customHeight="1" spans="1:4">
      <c r="A6" s="26" t="s">
        <v>23</v>
      </c>
      <c r="B6" s="75">
        <v>10.59</v>
      </c>
      <c r="C6" s="76">
        <v>0.7</v>
      </c>
      <c r="D6" s="43">
        <v>7.41</v>
      </c>
    </row>
    <row r="7" s="68" customFormat="1" ht="30" customHeight="1" spans="1:4">
      <c r="A7" s="26" t="s">
        <v>24</v>
      </c>
      <c r="B7" s="75">
        <v>46.93</v>
      </c>
      <c r="C7" s="76">
        <v>0.7</v>
      </c>
      <c r="D7" s="43">
        <v>32.85</v>
      </c>
    </row>
    <row r="8" s="68" customFormat="1" ht="30" customHeight="1" spans="1:4">
      <c r="A8" s="26" t="s">
        <v>25</v>
      </c>
      <c r="B8" s="75">
        <v>35.9</v>
      </c>
      <c r="C8" s="76">
        <v>0.7</v>
      </c>
      <c r="D8" s="43">
        <v>25.13</v>
      </c>
    </row>
    <row r="9" s="68" customFormat="1" ht="30" customHeight="1" spans="1:4">
      <c r="A9" s="26" t="s">
        <v>26</v>
      </c>
      <c r="B9" s="75">
        <v>32.2</v>
      </c>
      <c r="C9" s="76">
        <v>0.7</v>
      </c>
      <c r="D9" s="43">
        <v>22.54</v>
      </c>
    </row>
    <row r="10" s="68" customFormat="1" ht="30" customHeight="1" spans="1:4">
      <c r="A10" s="26" t="s">
        <v>27</v>
      </c>
      <c r="B10" s="75">
        <v>21.86</v>
      </c>
      <c r="C10" s="76">
        <v>0.7</v>
      </c>
      <c r="D10" s="43">
        <v>15.3</v>
      </c>
    </row>
    <row r="11" s="68" customFormat="1" ht="30" customHeight="1" spans="1:4">
      <c r="A11" s="26" t="s">
        <v>28</v>
      </c>
      <c r="B11" s="75">
        <v>31.32</v>
      </c>
      <c r="C11" s="76">
        <v>0.7</v>
      </c>
      <c r="D11" s="43">
        <v>21.92</v>
      </c>
    </row>
    <row r="12" s="68" customFormat="1" ht="30" customHeight="1" spans="1:4">
      <c r="A12" s="26" t="s">
        <v>29</v>
      </c>
      <c r="B12" s="75">
        <v>18.15</v>
      </c>
      <c r="C12" s="76">
        <v>0.7</v>
      </c>
      <c r="D12" s="43">
        <v>12.71</v>
      </c>
    </row>
    <row r="13" s="68" customFormat="1" ht="30" customHeight="1" spans="1:4">
      <c r="A13" s="26" t="s">
        <v>30</v>
      </c>
      <c r="B13" s="75">
        <v>20.69</v>
      </c>
      <c r="C13" s="76">
        <v>0.7</v>
      </c>
      <c r="D13" s="43">
        <v>14.48</v>
      </c>
    </row>
    <row r="14" s="68" customFormat="1" ht="30" customHeight="1" spans="1:4">
      <c r="A14" s="26" t="s">
        <v>31</v>
      </c>
      <c r="B14" s="75">
        <v>27.68</v>
      </c>
      <c r="C14" s="76">
        <v>0.7</v>
      </c>
      <c r="D14" s="43">
        <v>19.38</v>
      </c>
    </row>
    <row r="15" s="68" customFormat="1" ht="30" customHeight="1" spans="1:4">
      <c r="A15" s="26" t="s">
        <v>32</v>
      </c>
      <c r="B15" s="75">
        <v>17.61</v>
      </c>
      <c r="C15" s="76">
        <v>0.7</v>
      </c>
      <c r="D15" s="43">
        <v>12.33</v>
      </c>
    </row>
    <row r="16" s="68" customFormat="1" ht="30" customHeight="1" spans="1:4">
      <c r="A16" s="26" t="s">
        <v>33</v>
      </c>
      <c r="B16" s="75">
        <v>26.34</v>
      </c>
      <c r="C16" s="76">
        <v>0.7</v>
      </c>
      <c r="D16" s="43">
        <v>18.03</v>
      </c>
    </row>
    <row r="17" s="103" customFormat="1" ht="30" customHeight="1" spans="1:4">
      <c r="A17" s="12" t="s">
        <v>47</v>
      </c>
      <c r="B17" s="105">
        <f>SUM(B5:B16)</f>
        <v>356.3</v>
      </c>
      <c r="C17" s="107">
        <v>0.7</v>
      </c>
      <c r="D17" s="43">
        <f>SUM(D5:D16)</f>
        <v>249</v>
      </c>
    </row>
    <row r="18" ht="63.9" customHeight="1" spans="1:4">
      <c r="A18" s="56" t="s">
        <v>99</v>
      </c>
      <c r="B18" s="56"/>
      <c r="C18" s="56"/>
      <c r="D18" s="77"/>
    </row>
    <row r="19" ht="20.4" spans="1:2">
      <c r="A19" s="78"/>
      <c r="B19" s="79"/>
    </row>
    <row r="20" ht="20.4" spans="1:2">
      <c r="A20" s="78"/>
      <c r="B20" s="79"/>
    </row>
    <row r="21" ht="20.4" spans="1:2">
      <c r="A21" s="78"/>
      <c r="B21" s="79"/>
    </row>
    <row r="22" ht="20.4" spans="1:2">
      <c r="A22" s="78"/>
      <c r="B22" s="79"/>
    </row>
    <row r="23" ht="20.4" spans="1:2">
      <c r="A23" s="78"/>
      <c r="B23" s="79"/>
    </row>
    <row r="24" ht="20.4" spans="1:2">
      <c r="A24" s="78"/>
      <c r="B24" s="79"/>
    </row>
    <row r="25" ht="20.4" spans="1:2">
      <c r="A25" s="78"/>
      <c r="B25" s="79"/>
    </row>
    <row r="26" ht="20.4" spans="1:2">
      <c r="A26" s="78"/>
      <c r="B26" s="79"/>
    </row>
    <row r="27" ht="20.4" spans="1:2">
      <c r="A27" s="78"/>
      <c r="B27" s="79"/>
    </row>
    <row r="28" ht="20.4" spans="1:2">
      <c r="A28" s="78"/>
      <c r="B28" s="79"/>
    </row>
    <row r="29" ht="20.4" spans="1:2">
      <c r="A29" s="78"/>
      <c r="B29" s="79"/>
    </row>
  </sheetData>
  <mergeCells count="2">
    <mergeCell ref="A2:D2"/>
    <mergeCell ref="A18:D18"/>
  </mergeCells>
  <printOptions horizontalCentered="1"/>
  <pageMargins left="0.75" right="0.75" top="0.471527777777778" bottom="0.511805555555556" header="0.509027777777778" footer="0.509027777777778"/>
  <pageSetup paperSize="9" scale="9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E30"/>
  <sheetViews>
    <sheetView workbookViewId="0">
      <selection activeCell="A2" sqref="A2:E2"/>
    </sheetView>
  </sheetViews>
  <sheetFormatPr defaultColWidth="9" defaultRowHeight="15.6" outlineLevelCol="4"/>
  <cols>
    <col min="1" max="1" width="19" style="5" customWidth="1"/>
    <col min="2" max="2" width="23.5" style="69" customWidth="1"/>
    <col min="3" max="4" width="19" style="69" customWidth="1"/>
    <col min="5" max="5" width="19" style="70" customWidth="1"/>
    <col min="6" max="16384" width="9" style="5"/>
  </cols>
  <sheetData>
    <row r="1" s="1" customFormat="1" ht="20" customHeight="1" spans="1:5">
      <c r="A1" s="47" t="s">
        <v>100</v>
      </c>
      <c r="B1" s="38"/>
      <c r="C1" s="38"/>
      <c r="D1" s="38"/>
      <c r="E1" s="71"/>
    </row>
    <row r="2" s="4" customFormat="1" ht="40" customHeight="1" spans="1:5">
      <c r="A2" s="60" t="s">
        <v>101</v>
      </c>
      <c r="B2" s="60"/>
      <c r="C2" s="60"/>
      <c r="D2" s="60"/>
      <c r="E2" s="104"/>
    </row>
    <row r="3" s="3" customFormat="1" ht="20" customHeight="1" spans="1:5">
      <c r="A3" s="73"/>
      <c r="B3" s="38"/>
      <c r="C3" s="38"/>
      <c r="D3" s="38"/>
      <c r="E3" s="74" t="s">
        <v>2</v>
      </c>
    </row>
    <row r="4" s="3" customFormat="1" ht="40" customHeight="1" spans="1:5">
      <c r="A4" s="12" t="s">
        <v>58</v>
      </c>
      <c r="B4" s="40" t="s">
        <v>102</v>
      </c>
      <c r="C4" s="40" t="s">
        <v>103</v>
      </c>
      <c r="D4" s="40" t="s">
        <v>104</v>
      </c>
      <c r="E4" s="40" t="s">
        <v>54</v>
      </c>
    </row>
    <row r="5" s="68" customFormat="1" ht="25" customHeight="1" spans="1:5">
      <c r="A5" s="26" t="s">
        <v>22</v>
      </c>
      <c r="B5" s="75">
        <v>2.5</v>
      </c>
      <c r="C5" s="76"/>
      <c r="D5" s="76"/>
      <c r="E5" s="105">
        <f>SUM(B5:D5)</f>
        <v>2.5</v>
      </c>
    </row>
    <row r="6" s="68" customFormat="1" ht="25" customHeight="1" spans="1:5">
      <c r="A6" s="26" t="s">
        <v>23</v>
      </c>
      <c r="B6" s="75">
        <v>2</v>
      </c>
      <c r="C6" s="76"/>
      <c r="D6" s="76"/>
      <c r="E6" s="105">
        <f t="shared" ref="E6:E17" si="0">SUM(B6:D6)</f>
        <v>2</v>
      </c>
    </row>
    <row r="7" s="68" customFormat="1" ht="25" customHeight="1" spans="1:5">
      <c r="A7" s="26" t="s">
        <v>24</v>
      </c>
      <c r="B7" s="75">
        <v>2.5</v>
      </c>
      <c r="C7" s="76"/>
      <c r="D7" s="76"/>
      <c r="E7" s="105">
        <f t="shared" si="0"/>
        <v>2.5</v>
      </c>
    </row>
    <row r="8" s="68" customFormat="1" ht="25" customHeight="1" spans="1:5">
      <c r="A8" s="26" t="s">
        <v>25</v>
      </c>
      <c r="B8" s="75">
        <v>2.5</v>
      </c>
      <c r="C8" s="76"/>
      <c r="D8" s="76"/>
      <c r="E8" s="105">
        <f t="shared" si="0"/>
        <v>2.5</v>
      </c>
    </row>
    <row r="9" s="68" customFormat="1" ht="25" customHeight="1" spans="1:5">
      <c r="A9" s="26" t="s">
        <v>26</v>
      </c>
      <c r="B9" s="75">
        <v>2.5</v>
      </c>
      <c r="C9" s="76"/>
      <c r="D9" s="76"/>
      <c r="E9" s="105">
        <f t="shared" si="0"/>
        <v>2.5</v>
      </c>
    </row>
    <row r="10" s="68" customFormat="1" ht="25" customHeight="1" spans="1:5">
      <c r="A10" s="26" t="s">
        <v>27</v>
      </c>
      <c r="B10" s="75">
        <v>2</v>
      </c>
      <c r="C10" s="76"/>
      <c r="D10" s="76"/>
      <c r="E10" s="105">
        <f t="shared" si="0"/>
        <v>2</v>
      </c>
    </row>
    <row r="11" s="68" customFormat="1" ht="25" customHeight="1" spans="1:5">
      <c r="A11" s="26" t="s">
        <v>28</v>
      </c>
      <c r="B11" s="75">
        <v>2.5</v>
      </c>
      <c r="C11" s="76">
        <v>2</v>
      </c>
      <c r="D11" s="76"/>
      <c r="E11" s="105">
        <f t="shared" si="0"/>
        <v>4.5</v>
      </c>
    </row>
    <row r="12" s="68" customFormat="1" ht="25" customHeight="1" spans="1:5">
      <c r="A12" s="26" t="s">
        <v>29</v>
      </c>
      <c r="B12" s="75">
        <v>2</v>
      </c>
      <c r="C12" s="76"/>
      <c r="D12" s="76"/>
      <c r="E12" s="105">
        <f t="shared" si="0"/>
        <v>2</v>
      </c>
    </row>
    <row r="13" s="68" customFormat="1" ht="25" customHeight="1" spans="1:5">
      <c r="A13" s="26" t="s">
        <v>30</v>
      </c>
      <c r="B13" s="75">
        <v>2</v>
      </c>
      <c r="C13" s="76"/>
      <c r="D13" s="76"/>
      <c r="E13" s="105">
        <f t="shared" si="0"/>
        <v>2</v>
      </c>
    </row>
    <row r="14" s="68" customFormat="1" ht="25" customHeight="1" spans="1:5">
      <c r="A14" s="26" t="s">
        <v>31</v>
      </c>
      <c r="B14" s="75">
        <v>2.5</v>
      </c>
      <c r="C14" s="76">
        <v>2</v>
      </c>
      <c r="D14" s="76"/>
      <c r="E14" s="105">
        <f t="shared" si="0"/>
        <v>4.5</v>
      </c>
    </row>
    <row r="15" s="68" customFormat="1" ht="25" customHeight="1" spans="1:5">
      <c r="A15" s="26" t="s">
        <v>32</v>
      </c>
      <c r="B15" s="75">
        <v>2</v>
      </c>
      <c r="C15" s="76"/>
      <c r="D15" s="76"/>
      <c r="E15" s="105">
        <f t="shared" si="0"/>
        <v>2</v>
      </c>
    </row>
    <row r="16" s="68" customFormat="1" ht="25" customHeight="1" spans="1:5">
      <c r="A16" s="26" t="s">
        <v>33</v>
      </c>
      <c r="B16" s="75">
        <v>2</v>
      </c>
      <c r="C16" s="76"/>
      <c r="D16" s="76">
        <v>5</v>
      </c>
      <c r="E16" s="105">
        <f t="shared" si="0"/>
        <v>7</v>
      </c>
    </row>
    <row r="17" s="68" customFormat="1" ht="25" customHeight="1" spans="1:5">
      <c r="A17" s="26" t="s">
        <v>39</v>
      </c>
      <c r="B17" s="75">
        <v>14</v>
      </c>
      <c r="C17" s="75"/>
      <c r="D17" s="75"/>
      <c r="E17" s="105">
        <f t="shared" si="0"/>
        <v>14</v>
      </c>
    </row>
    <row r="18" s="103" customFormat="1" ht="25" customHeight="1" spans="1:5">
      <c r="A18" s="12" t="s">
        <v>47</v>
      </c>
      <c r="B18" s="105">
        <f>SUM(B5:B17)</f>
        <v>41</v>
      </c>
      <c r="C18" s="105">
        <f t="shared" ref="C18:E18" si="1">SUM(C5:C17)</f>
        <v>4</v>
      </c>
      <c r="D18" s="105">
        <f t="shared" si="1"/>
        <v>5</v>
      </c>
      <c r="E18" s="105">
        <f t="shared" si="1"/>
        <v>50</v>
      </c>
    </row>
    <row r="19" ht="154" customHeight="1" spans="1:5">
      <c r="A19" s="56" t="s">
        <v>105</v>
      </c>
      <c r="B19" s="56"/>
      <c r="C19" s="56"/>
      <c r="D19" s="56"/>
      <c r="E19" s="77"/>
    </row>
    <row r="20" ht="20.4" spans="1:2">
      <c r="A20" s="78"/>
      <c r="B20" s="79"/>
    </row>
    <row r="21" ht="20.4" spans="1:2">
      <c r="A21" s="78"/>
      <c r="B21" s="79"/>
    </row>
    <row r="22" ht="20.4" spans="1:2">
      <c r="A22" s="78"/>
      <c r="B22" s="79"/>
    </row>
    <row r="23" ht="20.4" spans="1:2">
      <c r="A23" s="78"/>
      <c r="B23" s="79"/>
    </row>
    <row r="24" ht="20.4" spans="1:2">
      <c r="A24" s="78"/>
      <c r="B24" s="79"/>
    </row>
    <row r="25" ht="20.4" spans="1:2">
      <c r="A25" s="78"/>
      <c r="B25" s="79"/>
    </row>
    <row r="26" ht="20.4" spans="1:2">
      <c r="A26" s="78"/>
      <c r="B26" s="79"/>
    </row>
    <row r="27" ht="20.4" spans="1:2">
      <c r="A27" s="78"/>
      <c r="B27" s="79"/>
    </row>
    <row r="28" ht="20.4" spans="1:2">
      <c r="A28" s="78"/>
      <c r="B28" s="79"/>
    </row>
    <row r="29" ht="20.4" spans="1:2">
      <c r="A29" s="78"/>
      <c r="B29" s="79"/>
    </row>
    <row r="30" ht="20.4" spans="1:2">
      <c r="A30" s="78"/>
      <c r="B30" s="79"/>
    </row>
  </sheetData>
  <mergeCells count="2">
    <mergeCell ref="A2:E2"/>
    <mergeCell ref="A19:E19"/>
  </mergeCells>
  <printOptions horizontalCentered="1"/>
  <pageMargins left="0.75" right="0.75" top="0.196527777777778" bottom="0.15625" header="0.15625" footer="0.196527777777778"/>
  <pageSetup paperSize="9" scale="9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J20"/>
  <sheetViews>
    <sheetView workbookViewId="0">
      <selection activeCell="A2" sqref="A2:J2"/>
    </sheetView>
  </sheetViews>
  <sheetFormatPr defaultColWidth="9" defaultRowHeight="15.6"/>
  <cols>
    <col min="1" max="1" width="18.4" style="99" customWidth="1"/>
    <col min="2" max="4" width="12.5" style="99" customWidth="1"/>
    <col min="5" max="5" width="12.5" customWidth="1"/>
    <col min="6" max="6" width="13.4" customWidth="1"/>
    <col min="7" max="7" width="11.7" customWidth="1"/>
    <col min="8" max="8" width="10.7" customWidth="1"/>
    <col min="9" max="9" width="13.4" style="4" customWidth="1"/>
    <col min="10" max="10" width="11.1" customWidth="1"/>
  </cols>
  <sheetData>
    <row r="1" s="1" customFormat="1" ht="20" customHeight="1" spans="1:9">
      <c r="A1" s="47" t="s">
        <v>106</v>
      </c>
      <c r="B1" s="47"/>
      <c r="C1" s="47"/>
      <c r="D1" s="47"/>
      <c r="I1" s="3"/>
    </row>
    <row r="2" s="96" customFormat="1" ht="40" customHeight="1" spans="1:10">
      <c r="A2" s="7" t="s">
        <v>107</v>
      </c>
      <c r="B2" s="7"/>
      <c r="C2" s="7"/>
      <c r="D2" s="7"/>
      <c r="E2" s="7"/>
      <c r="F2" s="7"/>
      <c r="G2" s="7"/>
      <c r="H2" s="7"/>
      <c r="I2" s="7"/>
      <c r="J2" s="7"/>
    </row>
    <row r="3" s="97" customFormat="1" ht="20" customHeight="1" spans="1:10">
      <c r="A3" s="100"/>
      <c r="B3" s="100"/>
      <c r="C3" s="100"/>
      <c r="D3" s="100"/>
      <c r="E3" s="1"/>
      <c r="F3" s="1"/>
      <c r="G3" s="1"/>
      <c r="H3" s="101"/>
      <c r="I3" s="3"/>
      <c r="J3" s="102" t="s">
        <v>2</v>
      </c>
    </row>
    <row r="4" s="98" customFormat="1" ht="42.6" customHeight="1" spans="1:10">
      <c r="A4" s="12" t="s">
        <v>58</v>
      </c>
      <c r="B4" s="40" t="s">
        <v>108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40" t="s">
        <v>114</v>
      </c>
      <c r="I4" s="40" t="s">
        <v>115</v>
      </c>
      <c r="J4" s="40" t="s">
        <v>52</v>
      </c>
    </row>
    <row r="5" ht="23" customHeight="1" spans="1:10">
      <c r="A5" s="26" t="s">
        <v>22</v>
      </c>
      <c r="B5" s="41">
        <v>2500</v>
      </c>
      <c r="C5" s="41">
        <v>850</v>
      </c>
      <c r="D5" s="41">
        <v>10</v>
      </c>
      <c r="E5" s="42">
        <v>16</v>
      </c>
      <c r="F5" s="42"/>
      <c r="G5" s="42"/>
      <c r="H5" s="42"/>
      <c r="I5" s="42">
        <f t="shared" ref="I5:I18" si="0">SUM(E5:H5)</f>
        <v>16</v>
      </c>
      <c r="J5" s="15"/>
    </row>
    <row r="6" ht="23" customHeight="1" spans="1:10">
      <c r="A6" s="26" t="s">
        <v>23</v>
      </c>
      <c r="B6" s="41">
        <v>15</v>
      </c>
      <c r="C6" s="41">
        <v>4</v>
      </c>
      <c r="D6" s="41">
        <v>0.05</v>
      </c>
      <c r="E6" s="42">
        <v>2</v>
      </c>
      <c r="F6" s="42"/>
      <c r="G6" s="42"/>
      <c r="H6" s="42"/>
      <c r="I6" s="42">
        <f t="shared" si="0"/>
        <v>2</v>
      </c>
      <c r="J6" s="26"/>
    </row>
    <row r="7" ht="23" customHeight="1" spans="1:10">
      <c r="A7" s="26" t="s">
        <v>24</v>
      </c>
      <c r="B7" s="41">
        <v>1650</v>
      </c>
      <c r="C7" s="41">
        <v>500</v>
      </c>
      <c r="D7" s="41">
        <v>2</v>
      </c>
      <c r="E7" s="42">
        <v>6</v>
      </c>
      <c r="F7" s="42"/>
      <c r="G7" s="42"/>
      <c r="H7" s="42"/>
      <c r="I7" s="42">
        <f t="shared" si="0"/>
        <v>6</v>
      </c>
      <c r="J7" s="26"/>
    </row>
    <row r="8" ht="23" customHeight="1" spans="1:10">
      <c r="A8" s="26" t="s">
        <v>25</v>
      </c>
      <c r="B8" s="41">
        <v>300</v>
      </c>
      <c r="C8" s="41">
        <v>30</v>
      </c>
      <c r="D8" s="41">
        <v>0.7</v>
      </c>
      <c r="E8" s="42">
        <v>5</v>
      </c>
      <c r="F8" s="42"/>
      <c r="G8" s="42"/>
      <c r="H8" s="42"/>
      <c r="I8" s="42">
        <f t="shared" si="0"/>
        <v>5</v>
      </c>
      <c r="J8" s="26"/>
    </row>
    <row r="9" ht="23" customHeight="1" spans="1:10">
      <c r="A9" s="26" t="s">
        <v>26</v>
      </c>
      <c r="B9" s="41">
        <v>1650</v>
      </c>
      <c r="C9" s="41">
        <v>750</v>
      </c>
      <c r="D9" s="41">
        <v>3.5</v>
      </c>
      <c r="E9" s="42">
        <v>6</v>
      </c>
      <c r="F9" s="42"/>
      <c r="G9" s="42"/>
      <c r="H9" s="42"/>
      <c r="I9" s="42">
        <f t="shared" si="0"/>
        <v>6</v>
      </c>
      <c r="J9" s="26"/>
    </row>
    <row r="10" ht="23" customHeight="1" spans="1:10">
      <c r="A10" s="26" t="s">
        <v>27</v>
      </c>
      <c r="B10" s="41">
        <v>800</v>
      </c>
      <c r="C10" s="41">
        <v>250</v>
      </c>
      <c r="D10" s="41">
        <v>2</v>
      </c>
      <c r="E10" s="42">
        <v>6</v>
      </c>
      <c r="F10" s="42"/>
      <c r="G10" s="42"/>
      <c r="H10" s="42"/>
      <c r="I10" s="42">
        <f t="shared" si="0"/>
        <v>6</v>
      </c>
      <c r="J10" s="26"/>
    </row>
    <row r="11" ht="23" customHeight="1" spans="1:10">
      <c r="A11" s="26" t="s">
        <v>28</v>
      </c>
      <c r="B11" s="41">
        <v>2900</v>
      </c>
      <c r="C11" s="41">
        <v>1700</v>
      </c>
      <c r="D11" s="41">
        <v>11</v>
      </c>
      <c r="E11" s="42">
        <v>19</v>
      </c>
      <c r="F11" s="42"/>
      <c r="G11" s="42"/>
      <c r="H11" s="42"/>
      <c r="I11" s="42">
        <f t="shared" si="0"/>
        <v>19</v>
      </c>
      <c r="J11" s="26"/>
    </row>
    <row r="12" ht="23" customHeight="1" spans="1:10">
      <c r="A12" s="26" t="s">
        <v>29</v>
      </c>
      <c r="B12" s="41"/>
      <c r="C12" s="41"/>
      <c r="D12" s="41"/>
      <c r="E12" s="42">
        <v>1</v>
      </c>
      <c r="F12" s="42"/>
      <c r="G12" s="42"/>
      <c r="H12" s="42"/>
      <c r="I12" s="42">
        <f t="shared" si="0"/>
        <v>1</v>
      </c>
      <c r="J12" s="26" t="s">
        <v>116</v>
      </c>
    </row>
    <row r="13" ht="23" customHeight="1" spans="1:10">
      <c r="A13" s="26" t="s">
        <v>30</v>
      </c>
      <c r="B13" s="41">
        <v>15</v>
      </c>
      <c r="C13" s="41">
        <v>4</v>
      </c>
      <c r="D13" s="41">
        <v>0.05</v>
      </c>
      <c r="E13" s="42">
        <v>2</v>
      </c>
      <c r="F13" s="42"/>
      <c r="G13" s="42"/>
      <c r="H13" s="42"/>
      <c r="I13" s="42">
        <f t="shared" si="0"/>
        <v>2</v>
      </c>
      <c r="J13" s="26"/>
    </row>
    <row r="14" ht="23" customHeight="1" spans="1:10">
      <c r="A14" s="26" t="s">
        <v>31</v>
      </c>
      <c r="B14" s="41">
        <v>2900</v>
      </c>
      <c r="C14" s="41">
        <v>1700</v>
      </c>
      <c r="D14" s="41">
        <v>8</v>
      </c>
      <c r="E14" s="42">
        <v>16</v>
      </c>
      <c r="F14" s="42"/>
      <c r="G14" s="42"/>
      <c r="H14" s="42"/>
      <c r="I14" s="42">
        <f t="shared" si="0"/>
        <v>16</v>
      </c>
      <c r="J14" s="26"/>
    </row>
    <row r="15" ht="23" customHeight="1" spans="1:10">
      <c r="A15" s="26" t="s">
        <v>32</v>
      </c>
      <c r="B15" s="41">
        <v>300</v>
      </c>
      <c r="C15" s="41">
        <v>30</v>
      </c>
      <c r="D15" s="41">
        <v>1</v>
      </c>
      <c r="E15" s="42">
        <v>5</v>
      </c>
      <c r="F15" s="42"/>
      <c r="G15" s="42"/>
      <c r="H15" s="42"/>
      <c r="I15" s="42">
        <f t="shared" si="0"/>
        <v>5</v>
      </c>
      <c r="J15" s="26"/>
    </row>
    <row r="16" ht="23" customHeight="1" spans="1:10">
      <c r="A16" s="26" t="s">
        <v>33</v>
      </c>
      <c r="B16" s="41">
        <v>2100</v>
      </c>
      <c r="C16" s="41">
        <v>750</v>
      </c>
      <c r="D16" s="41">
        <v>7</v>
      </c>
      <c r="E16" s="42">
        <v>16</v>
      </c>
      <c r="F16" s="42"/>
      <c r="G16" s="42"/>
      <c r="H16" s="42"/>
      <c r="I16" s="42">
        <f t="shared" si="0"/>
        <v>16</v>
      </c>
      <c r="J16" s="26"/>
    </row>
    <row r="17" ht="23" customHeight="1" spans="1:10">
      <c r="A17" s="26" t="s">
        <v>41</v>
      </c>
      <c r="B17" s="41"/>
      <c r="C17" s="41"/>
      <c r="D17" s="41"/>
      <c r="E17" s="42">
        <v>8</v>
      </c>
      <c r="F17" s="42">
        <v>8</v>
      </c>
      <c r="G17" s="42">
        <v>6</v>
      </c>
      <c r="H17" s="42">
        <v>8</v>
      </c>
      <c r="I17" s="42">
        <f t="shared" si="0"/>
        <v>30</v>
      </c>
      <c r="J17" s="26"/>
    </row>
    <row r="18" ht="23" customHeight="1" spans="1:10">
      <c r="A18" s="26" t="s">
        <v>117</v>
      </c>
      <c r="B18" s="41"/>
      <c r="C18" s="41"/>
      <c r="D18" s="41"/>
      <c r="E18" s="42">
        <v>20</v>
      </c>
      <c r="F18" s="42"/>
      <c r="G18" s="42"/>
      <c r="H18" s="42"/>
      <c r="I18" s="42">
        <f t="shared" si="0"/>
        <v>20</v>
      </c>
      <c r="J18" s="26"/>
    </row>
    <row r="19" s="4" customFormat="1" ht="23" customHeight="1" spans="1:10">
      <c r="A19" s="12" t="s">
        <v>54</v>
      </c>
      <c r="B19" s="44">
        <f>SUM(B5:B18)</f>
        <v>15130</v>
      </c>
      <c r="C19" s="44">
        <f>SUM(C5:C18)</f>
        <v>6568</v>
      </c>
      <c r="D19" s="44">
        <f>SUM(D5:D18)</f>
        <v>45.3</v>
      </c>
      <c r="E19" s="45">
        <f>SUM(E5:E18)</f>
        <v>128</v>
      </c>
      <c r="F19" s="45">
        <f t="shared" ref="F19:I19" si="1">SUM(F5:F18)</f>
        <v>8</v>
      </c>
      <c r="G19" s="45">
        <f t="shared" si="1"/>
        <v>6</v>
      </c>
      <c r="H19" s="45">
        <f t="shared" si="1"/>
        <v>8</v>
      </c>
      <c r="I19" s="45">
        <f t="shared" si="1"/>
        <v>150</v>
      </c>
      <c r="J19" s="12"/>
    </row>
    <row r="20" ht="118" customHeight="1" spans="1:10">
      <c r="A20" s="56" t="s">
        <v>118</v>
      </c>
      <c r="B20" s="56"/>
      <c r="C20" s="56"/>
      <c r="D20" s="56"/>
      <c r="E20" s="56"/>
      <c r="F20" s="56"/>
      <c r="G20" s="56"/>
      <c r="H20" s="56"/>
      <c r="I20" s="56"/>
      <c r="J20" s="56"/>
    </row>
  </sheetData>
  <mergeCells count="2">
    <mergeCell ref="A2:J2"/>
    <mergeCell ref="A20:J20"/>
  </mergeCells>
  <printOptions horizontalCentered="1"/>
  <pageMargins left="0.511805555555556" right="0.235416666666667" top="0.275" bottom="0.118055555555556" header="0.235416666666667" footer="0.275"/>
  <pageSetup paperSize="9" fitToWidth="0" orientation="landscape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汇总表</vt:lpstr>
      <vt:lpstr>医改信息化</vt:lpstr>
      <vt:lpstr>全科医生特设岗位 </vt:lpstr>
      <vt:lpstr>乡村医生培训经费</vt:lpstr>
      <vt:lpstr>公立医院改革</vt:lpstr>
      <vt:lpstr>中医医疗机构建设</vt:lpstr>
      <vt:lpstr>基本公共卫生服务</vt:lpstr>
      <vt:lpstr>传染病防治</vt:lpstr>
      <vt:lpstr>血吸虫病防治</vt:lpstr>
      <vt:lpstr>防治艾滋病经费</vt:lpstr>
      <vt:lpstr>乡村医生补助</vt:lpstr>
      <vt:lpstr>贫困人口家庭医生签约补助</vt:lpstr>
      <vt:lpstr>手术减免费</vt:lpstr>
      <vt:lpstr>计划生育奖优免补经费</vt:lpstr>
      <vt:lpstr>优生促进工程 </vt:lpstr>
      <vt:lpstr>宣传员补助 </vt:lpstr>
      <vt:lpstr>农村订单定向医学生培养</vt:lpstr>
      <vt:lpstr>乡村医生订单定向免费培养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柴鑫</cp:lastModifiedBy>
  <cp:revision>1</cp:revision>
  <dcterms:created xsi:type="dcterms:W3CDTF">1996-12-17T01:32:00Z</dcterms:created>
  <cp:lastPrinted>2019-07-08T06:55:00Z</cp:lastPrinted>
  <dcterms:modified xsi:type="dcterms:W3CDTF">2019-07-17T02:33:19Z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